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filterPrivacy="1" autoCompressPictures="0" defaultThemeVersion="124226"/>
  <xr:revisionPtr revIDLastSave="0" documentId="13_ncr:1_{3D2DBA7B-A048-446F-803B-216CF3DBF222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Dettaglio tecnico economico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7" i="1" l="1"/>
  <c r="G6" i="1" l="1"/>
  <c r="G8" i="1" s="1"/>
  <c r="F14" i="1" l="1"/>
  <c r="F12" i="1" l="1"/>
</calcChain>
</file>

<file path=xl/sharedStrings.xml><?xml version="1.0" encoding="utf-8"?>
<sst xmlns="http://schemas.openxmlformats.org/spreadsheetml/2006/main" count="17" uniqueCount="17">
  <si>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</si>
  <si>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</si>
  <si>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</si>
  <si>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</si>
  <si>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</si>
  <si>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</si>
  <si>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</si>
  <si>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Quantità</t>
  </si>
  <si>
    <t>Importo totale (€)</t>
  </si>
  <si>
    <t>Riferimento</t>
  </si>
  <si>
    <t>Negoziazione n. 4623197 - C - 52143 - Acquisizione di una soluzione per la digitalizzazione dei processi approvativi</t>
  </si>
  <si>
    <t>A</t>
  </si>
  <si>
    <t>B</t>
  </si>
  <si>
    <t>1</t>
  </si>
  <si>
    <t>36</t>
  </si>
  <si>
    <t>Soluzione Yubik Approve &amp; Seal erogata in modalità SaaS</t>
  </si>
  <si>
    <t xml:space="preserve">Servizio di assistenza e manutenzione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</si>
</sst>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€&quot;\ * #,##0.00_-;\-&quot;€&quot;\ * #,##0.00_-;_-&quot;€&quot;\ * &quot;-&quot;??_-;_-@_-"/>
    <numFmt numFmtId="165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/>
    <xf numFmtId="0" fontId="9" fillId="0" borderId="0" xfId="0" applyFont="1"/>
    <xf numFmtId="0" fontId="4" fillId="0" borderId="0" xfId="1" applyAlignment="1">
      <alignment horizontal="right" vertical="center"/>
    </xf>
    <xf numFmtId="165" fontId="3" fillId="0" borderId="0" xfId="0" applyNumberFormat="1" applyFont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165" fontId="4" fillId="0" borderId="0" xfId="1" applyNumberFormat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5" fontId="8" fillId="0" borderId="0" xfId="4" applyNumberFormat="1" applyFont="1" applyFill="1" applyBorder="1" applyAlignment="1" applyProtection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10" fillId="0" borderId="0" xfId="0" applyFont="1"/>
    <xf numFmtId="0" fontId="12" fillId="0" borderId="2" xfId="0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165" fontId="2" fillId="4" borderId="6" xfId="0" applyNumberFormat="1" applyFont="1" applyFill="1" applyBorder="1" applyAlignment="1">
      <alignment horizontal="center" vertical="center" wrapText="1"/>
    </xf>
    <xf numFmtId="0" fontId="12" fillId="0" borderId="6" xfId="0" applyFont="1" applyBorder="1" applyAlignment="1">
      <alignment vertical="center"/>
    </xf>
    <xf numFmtId="165" fontId="16" fillId="0" borderId="7" xfId="0" applyNumberFormat="1" applyFont="1" applyBorder="1" applyAlignment="1" applyProtection="1">
      <alignment horizontal="center" vertical="center" wrapText="1"/>
      <protection locked="0"/>
    </xf>
    <xf numFmtId="49" fontId="14" fillId="4" borderId="7" xfId="0" applyNumberFormat="1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 wrapText="1"/>
    </xf>
    <xf numFmtId="0" fontId="15" fillId="3" borderId="9" xfId="0" applyFont="1" applyFill="1" applyBorder="1" applyAlignment="1">
      <alignment horizontal="center" vertical="center" wrapText="1"/>
    </xf>
    <xf numFmtId="0" fontId="15" fillId="2" borderId="10" xfId="0" applyFont="1" applyFill="1" applyBorder="1" applyAlignment="1">
      <alignment horizontal="center" vertical="center" wrapText="1"/>
    </xf>
    <xf numFmtId="165" fontId="16" fillId="0" borderId="12" xfId="0" applyNumberFormat="1" applyFont="1" applyBorder="1" applyAlignment="1">
      <alignment horizontal="center" vertical="center" wrapText="1"/>
    </xf>
    <xf numFmtId="49" fontId="14" fillId="4" borderId="14" xfId="0" applyNumberFormat="1" applyFont="1" applyFill="1" applyBorder="1" applyAlignment="1">
      <alignment horizontal="center" vertical="center" wrapText="1"/>
    </xf>
    <xf numFmtId="165" fontId="16" fillId="0" borderId="14" xfId="0" applyNumberFormat="1" applyFont="1" applyBorder="1" applyAlignment="1" applyProtection="1">
      <alignment horizontal="center" vertical="center" wrapText="1"/>
      <protection locked="0"/>
    </xf>
    <xf numFmtId="165" fontId="16" fillId="0" borderId="15" xfId="0" applyNumberFormat="1" applyFont="1" applyBorder="1" applyAlignment="1">
      <alignment horizontal="center" vertical="center" wrapText="1"/>
    </xf>
    <xf numFmtId="49" fontId="14" fillId="4" borderId="7" xfId="0" applyNumberFormat="1" applyFont="1" applyFill="1" applyBorder="1" applyAlignment="1">
      <alignment horizontal="left" vertical="center" wrapText="1"/>
    </xf>
    <xf numFmtId="49" fontId="14" fillId="4" borderId="14" xfId="0" applyNumberFormat="1" applyFont="1" applyFill="1" applyBorder="1" applyAlignment="1">
      <alignment horizontal="left" vertical="center" wrapText="1"/>
    </xf>
    <xf numFmtId="165" fontId="7" fillId="0" borderId="2" xfId="1" applyNumberFormat="1" applyFont="1" applyBorder="1" applyAlignment="1">
      <alignment horizontal="center" vertical="center"/>
    </xf>
    <xf numFmtId="165" fontId="7" fillId="0" borderId="4" xfId="1" applyNumberFormat="1" applyFont="1" applyBorder="1" applyAlignment="1">
      <alignment horizontal="center" vertical="center"/>
    </xf>
    <xf numFmtId="165" fontId="8" fillId="3" borderId="2" xfId="4" applyNumberFormat="1" applyFont="1" applyFill="1" applyBorder="1" applyAlignment="1" applyProtection="1">
      <alignment horizontal="center" vertical="center" wrapText="1"/>
    </xf>
    <xf numFmtId="165" fontId="8" fillId="3" borderId="4" xfId="4" applyNumberFormat="1" applyFont="1" applyFill="1" applyBorder="1" applyAlignment="1" applyProtection="1">
      <alignment horizontal="center" vertical="center" wrapText="1"/>
    </xf>
    <xf numFmtId="165" fontId="13" fillId="0" borderId="2" xfId="0" applyNumberFormat="1" applyFont="1" applyBorder="1" applyAlignment="1">
      <alignment horizontal="center" vertical="center"/>
    </xf>
    <xf numFmtId="165" fontId="13" fillId="0" borderId="4" xfId="0" applyNumberFormat="1" applyFont="1" applyBorder="1" applyAlignment="1">
      <alignment horizontal="center" vertical="center"/>
    </xf>
    <xf numFmtId="49" fontId="14" fillId="4" borderId="11" xfId="0" applyNumberFormat="1" applyFont="1" applyFill="1" applyBorder="1" applyAlignment="1">
      <alignment horizontal="center" vertical="center" wrapText="1"/>
    </xf>
    <xf numFmtId="49" fontId="14" fillId="4" borderId="13" xfId="0" applyNumberFormat="1" applyFont="1" applyFill="1" applyBorder="1" applyAlignment="1">
      <alignment horizontal="center" vertical="center" wrapText="1"/>
    </xf>
  </cellXfs>
  <cellStyles count="5">
    <cellStyle name="Normale" xfId="0" builtinId="0"/>
    <cellStyle name="Normale 2" xfId="2" xr:uid="{00000000-0005-0000-0000-000001000000}"/>
    <cellStyle name="Normale 3" xfId="1" xr:uid="{00000000-0005-0000-0000-000002000000}"/>
    <cellStyle name="Percentuale 2" xfId="3" xr:uid="{00000000-0005-0000-0000-000003000000}"/>
    <cellStyle name="Valuta" xfId="4" builtinId="4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2:J14"/>
  <sheetViews>
    <sheetView tabSelected="1" topLeftCell="A5" zoomScale="110" zoomScaleNormal="110" workbookViewId="0">
      <selection activeCell="F6" sqref="F6:F7"/>
    </sheetView>
  </sheetViews>
  <sheetFormatPr defaultColWidth="8.81640625" defaultRowHeight="14.5" x14ac:dyDescent="0.35"/>
  <cols>
    <col min="1" max="1" width="2.26953125" customWidth="1"/>
    <col min="2" max="2" width="1.7265625" customWidth="1"/>
    <col min="3" max="3" width="18" customWidth="1"/>
    <col min="4" max="4" width="41.7265625" customWidth="1"/>
    <col min="5" max="5" width="10.453125" customWidth="1"/>
    <col min="6" max="6" width="23.453125" customWidth="1"/>
    <col min="7" max="7" width="24.7265625" customWidth="1"/>
  </cols>
  <sheetData>
    <row r="2" spans="3:10" ht="15.5" x14ac:dyDescent="0.35">
      <c r="C2" s="12" t="s">
        <v>10</v>
      </c>
      <c r="D2" s="12"/>
      <c r="H2" s="1"/>
    </row>
    <row r="3" spans="3:10" ht="18" customHeight="1" thickBot="1" x14ac:dyDescent="0.4">
      <c r="H3" s="9"/>
    </row>
    <row r="4" spans="3:10" ht="15" thickBot="1" x14ac:dyDescent="0.4">
      <c r="F4" s="8" t="s">
        <v>0</v>
      </c>
      <c r="H4" s="9"/>
    </row>
    <row r="5" spans="3:10" ht="60.75" customHeight="1" x14ac:dyDescent="0.35">
      <c r="C5" s="19" t="s">
        <v>9</v>
      </c>
      <c r="D5" s="20" t="s">
        <v>1</v>
      </c>
      <c r="E5" s="20" t="s">
        <v>7</v>
      </c>
      <c r="F5" s="21" t="s">
        <v>5</v>
      </c>
      <c r="G5" s="22" t="s">
        <v>8</v>
      </c>
    </row>
    <row r="6" spans="3:10" ht="61.5" customHeight="1" x14ac:dyDescent="0.35">
      <c r="C6" s="35" t="s">
        <v>11</v>
      </c>
      <c r="D6" s="27" t="s">
        <v>15</v>
      </c>
      <c r="E6" s="18" t="s">
        <v>13</v>
      </c>
      <c r="F6" s="17"/>
      <c r="G6" s="23">
        <f>E6*F6</f>
        <v>0</v>
      </c>
    </row>
    <row r="7" spans="3:10" ht="61.5" customHeight="1" thickBot="1" x14ac:dyDescent="0.4">
      <c r="C7" s="36" t="s">
        <v>12</v>
      </c>
      <c r="D7" s="28" t="s">
        <v>16</v>
      </c>
      <c r="E7" s="24" t="s">
        <v>14</v>
      </c>
      <c r="F7" s="25"/>
      <c r="G7" s="26">
        <f>E7*F7</f>
        <v>0</v>
      </c>
    </row>
    <row r="8" spans="3:10" ht="74.25" customHeight="1" thickBot="1" x14ac:dyDescent="0.4">
      <c r="C8" s="13"/>
      <c r="D8" s="14" t="s">
        <v>2</v>
      </c>
      <c r="E8" s="14"/>
      <c r="F8" s="16"/>
      <c r="G8" s="15">
        <f>IF((SUM(G6:G7))&lt;=F10,(SUM(G6:G7)),"ERRORE l'importo offerto supera la base d'asta")</f>
        <v>0</v>
      </c>
    </row>
    <row r="9" spans="3:10" ht="12.75" customHeight="1" thickBot="1" x14ac:dyDescent="0.4">
      <c r="F9" s="1"/>
      <c r="G9" s="4"/>
      <c r="H9" s="2"/>
      <c r="I9" s="2"/>
      <c r="J9" s="2"/>
    </row>
    <row r="10" spans="3:10" s="2" customFormat="1" ht="41.25" customHeight="1" thickBot="1" x14ac:dyDescent="0.4">
      <c r="D10" s="11" t="s">
        <v>4</v>
      </c>
      <c r="F10" s="29">
        <v>139000</v>
      </c>
      <c r="G10" s="30"/>
    </row>
    <row r="11" spans="3:10" s="2" customFormat="1" ht="15" customHeight="1" thickBot="1" x14ac:dyDescent="0.4">
      <c r="D11" s="3"/>
      <c r="F11" s="6"/>
    </row>
    <row r="12" spans="3:10" s="2" customFormat="1" ht="66" customHeight="1" thickBot="1" x14ac:dyDescent="0.4">
      <c r="D12" s="11" t="s">
        <v>6</v>
      </c>
      <c r="F12" s="31" t="str">
        <f>IF(G8&gt;F10,"ATTENZIONE: L'offerta complessiva è superiore alla Base d'asta","OK")</f>
        <v>OK</v>
      </c>
      <c r="G12" s="32"/>
      <c r="H12"/>
      <c r="I12"/>
      <c r="J12"/>
    </row>
    <row r="13" spans="3:10" s="2" customFormat="1" ht="15" customHeight="1" thickBot="1" x14ac:dyDescent="0.4">
      <c r="D13" s="5"/>
      <c r="F13" s="10"/>
      <c r="H13"/>
      <c r="I13"/>
      <c r="J13"/>
    </row>
    <row r="14" spans="3:10" ht="31.5" customHeight="1" thickBot="1" x14ac:dyDescent="0.4">
      <c r="D14" s="7" t="s">
        <v>3</v>
      </c>
      <c r="F14" s="33">
        <f>IF((G8&lt;=F10),G8,"ERRORE")</f>
        <v>0</v>
      </c>
      <c r="G14" s="34"/>
    </row>
  </sheetData>
  <sheetProtection algorithmName="SHA-512" hashValue="60v1MUEy55oFAhKC3JJf2LmFD5Tlz6J31M2B9qNFKeibrfPejZ+A/sln7EZyff3eHS+jMkbnuDRZVe6zw93eUw==" saltValue="wcZYzZXj+crxVKfHSSLMuA==" spinCount="100000" sheet="1" objects="1" scenarios="1"/>
  <mergeCells count="3">
    <mergeCell ref="F10:G10"/>
    <mergeCell ref="F12:G12"/>
    <mergeCell ref="F14:G14"/>
  </mergeCells>
  <conditionalFormatting sqref="F14">
    <cfRule type="cellIs" dxfId="5" priority="6" operator="equal">
      <formula>$F$10</formula>
    </cfRule>
    <cfRule type="cellIs" dxfId="4" priority="7" operator="lessThan">
      <formula>$F$10</formula>
    </cfRule>
    <cfRule type="cellIs" dxfId="3" priority="9" operator="greaterThan">
      <formula>$F$10</formula>
    </cfRule>
  </conditionalFormatting>
  <conditionalFormatting sqref="F14:G14">
    <cfRule type="cellIs" dxfId="2" priority="1" operator="greaterThan">
      <formula>$F$10</formula>
    </cfRule>
    <cfRule type="cellIs" dxfId="1" priority="2" operator="lessThanOrEqual">
      <formula>$F$10</formula>
    </cfRule>
  </conditionalFormatting>
  <conditionalFormatting sqref="G8">
    <cfRule type="cellIs" dxfId="0" priority="10" operator="greaterThan">
      <formula>#REF!</formula>
    </cfRule>
  </conditionalFormatting>
  <dataValidations count="1">
    <dataValidation type="custom" operator="equal" allowBlank="1" showInputMessage="1" showErrorMessage="1" error="Non è possibile inserire più di due cifre decimali" sqref="F6:F7" xr:uid="{00000000-0002-0000-0000-000000000000}">
      <formula1>(LEN(F6)-LEN(INT(F6)))&lt;=3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Dettaglio tecnico economico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2024-09-09T07:41:50Z</dcterms:modified>
</cp:coreProperties>
</file>