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" i="1" l="1"/>
  <c r="G12" i="1" l="1"/>
  <c r="G9" i="1"/>
  <c r="G10" i="1"/>
  <c r="G8" i="1"/>
  <c r="G6" i="1" l="1"/>
  <c r="G7" i="1"/>
  <c r="G13" i="1" l="1"/>
  <c r="F19" i="1" s="1"/>
  <c r="F17" i="1" l="1"/>
</calcChain>
</file>

<file path=xl/sharedStrings.xml><?xml version="1.0" encoding="utf-8"?>
<sst xmlns="http://schemas.openxmlformats.org/spreadsheetml/2006/main" count="32" uniqueCount="23">
  <si>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</si>
  <si>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</si>
  <si>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</si>
  <si>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</si>
  <si>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</si>
  <si>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</si>
  <si>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</si>
  <si>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2</t>
  </si>
  <si>
    <t>Importo unitario(annuo) (€)</t>
  </si>
  <si>
    <t>Riferimento</t>
  </si>
  <si>
    <t>Paragrafo 2 capitolato tecnico</t>
  </si>
  <si>
    <t>LICENZA OCEE-SUB-02 per il DAG</t>
  </si>
  <si>
    <t>1</t>
  </si>
  <si>
    <t xml:space="preserve"> LICENZA OCEE- ACN per il DAG</t>
  </si>
  <si>
    <t>LICENZA OCEE-SUB-02 per il Dipartimento del Tesoro</t>
  </si>
  <si>
    <t>4</t>
  </si>
  <si>
    <t>LICENZE OCEE- ACN per il Dipartimento del Tesoro</t>
  </si>
  <si>
    <t>8</t>
  </si>
  <si>
    <t>LICENZA OCEE-SUB-02 per la Ragioneria Generale dello Stato</t>
  </si>
  <si>
    <t>LICENZE OCEE- ACN per la Ragioneria Generale dello Stato</t>
  </si>
  <si>
    <t>Supporto annuale “Alkacon OpenCms Premium Support”.</t>
  </si>
  <si>
    <t>Quantità/anno</t>
  </si>
  <si>
    <t>RdA 52126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</si>
</sst>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0" fontId="12" fillId="0" borderId="9" xfId="0" applyFont="1" applyBorder="1" applyAlignment="1">
      <alignment vertical="center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4" fillId="4" borderId="2" xfId="0" applyNumberFormat="1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genziademanio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9"/>
  <sheetViews>
    <sheetView tabSelected="1" topLeftCell="A4" zoomScale="110" zoomScaleNormal="110" workbookViewId="0">
      <selection activeCell="F12" sqref="F12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21.453125" customWidth="1"/>
    <col min="4" max="4" width="46.6328125" customWidth="1"/>
    <col min="5" max="5" width="11.81640625" customWidth="1"/>
    <col min="6" max="6" width="23.453125" customWidth="1"/>
    <col min="7" max="7" width="24.7265625" customWidth="1"/>
  </cols>
  <sheetData>
    <row r="2" spans="3:10" ht="15.5" x14ac:dyDescent="0.35">
      <c r="C2" s="20" t="s">
        <v>22</v>
      </c>
      <c r="D2" s="20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1" t="s">
        <v>9</v>
      </c>
      <c r="D5" s="19" t="s">
        <v>1</v>
      </c>
      <c r="E5" s="17" t="s">
        <v>21</v>
      </c>
      <c r="F5" s="13" t="s">
        <v>8</v>
      </c>
      <c r="G5" s="14" t="s">
        <v>2</v>
      </c>
    </row>
    <row r="6" spans="3:10" ht="61.5" customHeight="1" thickBot="1" x14ac:dyDescent="0.4">
      <c r="C6" s="26" t="s">
        <v>10</v>
      </c>
      <c r="D6" s="29" t="s">
        <v>11</v>
      </c>
      <c r="E6" s="27" t="s">
        <v>12</v>
      </c>
      <c r="F6" s="15"/>
      <c r="G6" s="16">
        <f>E6*F6</f>
        <v>0</v>
      </c>
    </row>
    <row r="7" spans="3:10" ht="61.5" customHeight="1" thickBot="1" x14ac:dyDescent="0.4">
      <c r="C7" s="26" t="s">
        <v>10</v>
      </c>
      <c r="D7" s="30" t="s">
        <v>13</v>
      </c>
      <c r="E7" s="27" t="s">
        <v>7</v>
      </c>
      <c r="F7" s="15"/>
      <c r="G7" s="16">
        <f t="shared" ref="G7:G11" si="0">E7*F7</f>
        <v>0</v>
      </c>
    </row>
    <row r="8" spans="3:10" ht="61.5" customHeight="1" thickBot="1" x14ac:dyDescent="0.4">
      <c r="C8" s="26" t="s">
        <v>10</v>
      </c>
      <c r="D8" s="29" t="s">
        <v>14</v>
      </c>
      <c r="E8" s="18" t="s">
        <v>15</v>
      </c>
      <c r="F8" s="15"/>
      <c r="G8" s="16">
        <f t="shared" ref="G8:G9" si="1">E8*F8</f>
        <v>0</v>
      </c>
    </row>
    <row r="9" spans="3:10" ht="61.5" customHeight="1" thickBot="1" x14ac:dyDescent="0.4">
      <c r="C9" s="26" t="s">
        <v>10</v>
      </c>
      <c r="D9" s="29" t="s">
        <v>16</v>
      </c>
      <c r="E9" s="18" t="s">
        <v>17</v>
      </c>
      <c r="F9" s="15"/>
      <c r="G9" s="16">
        <f t="shared" si="1"/>
        <v>0</v>
      </c>
    </row>
    <row r="10" spans="3:10" ht="61.5" customHeight="1" thickBot="1" x14ac:dyDescent="0.4">
      <c r="C10" s="26" t="s">
        <v>10</v>
      </c>
      <c r="D10" s="28" t="s">
        <v>18</v>
      </c>
      <c r="E10" s="18" t="s">
        <v>12</v>
      </c>
      <c r="F10" s="15"/>
      <c r="G10" s="16">
        <f t="shared" ref="G10" si="2">E10*F10</f>
        <v>0</v>
      </c>
    </row>
    <row r="11" spans="3:10" ht="61.5" customHeight="1" thickBot="1" x14ac:dyDescent="0.4">
      <c r="C11" s="32" t="s">
        <v>10</v>
      </c>
      <c r="D11" s="33" t="s">
        <v>19</v>
      </c>
      <c r="E11" s="26" t="s">
        <v>7</v>
      </c>
      <c r="F11" s="34"/>
      <c r="G11" s="16">
        <f t="shared" si="0"/>
        <v>0</v>
      </c>
    </row>
    <row r="12" spans="3:10" ht="61.5" customHeight="1" thickBot="1" x14ac:dyDescent="0.4">
      <c r="C12" s="26" t="s">
        <v>10</v>
      </c>
      <c r="D12" s="31" t="s">
        <v>20</v>
      </c>
      <c r="E12" s="26" t="s">
        <v>12</v>
      </c>
      <c r="F12" s="15"/>
      <c r="G12" s="16">
        <f t="shared" ref="G12" si="3">E12*F12</f>
        <v>0</v>
      </c>
    </row>
    <row r="13" spans="3:10" ht="74.25" customHeight="1" thickBot="1" x14ac:dyDescent="0.4">
      <c r="C13" s="22"/>
      <c r="D13" s="23" t="s">
        <v>3</v>
      </c>
      <c r="E13" s="23"/>
      <c r="F13" s="25"/>
      <c r="G13" s="24">
        <f>IF((SUM(G6:G12))&lt;=F15,(SUM(G6:G12)),"ERRORE l'importo offerto supera la base d'asta")</f>
        <v>0</v>
      </c>
    </row>
    <row r="14" spans="3:10" ht="12.75" customHeight="1" thickBot="1" x14ac:dyDescent="0.4">
      <c r="F14" s="1"/>
      <c r="G14" s="4"/>
      <c r="H14" s="2"/>
      <c r="I14" s="2"/>
      <c r="J14" s="2"/>
    </row>
    <row r="15" spans="3:10" s="2" customFormat="1" ht="41.25" customHeight="1" thickBot="1" x14ac:dyDescent="0.4">
      <c r="D15" s="12" t="s">
        <v>5</v>
      </c>
      <c r="F15" s="35">
        <v>36000</v>
      </c>
      <c r="G15" s="36"/>
    </row>
    <row r="16" spans="3:10" s="2" customFormat="1" ht="15" customHeight="1" thickBot="1" x14ac:dyDescent="0.4">
      <c r="D16" s="3"/>
      <c r="F16" s="6"/>
    </row>
    <row r="17" spans="4:10" s="2" customFormat="1" ht="66" customHeight="1" thickBot="1" x14ac:dyDescent="0.4">
      <c r="D17" s="12" t="s">
        <v>6</v>
      </c>
      <c r="F17" s="37" t="str">
        <f>IF(G13&gt;F15,"ATTENZIONE: L'offerta complessiva è superiore alla Base d'asta","OK")</f>
        <v>OK</v>
      </c>
      <c r="G17" s="38"/>
      <c r="H17"/>
      <c r="I17"/>
      <c r="J17"/>
    </row>
    <row r="18" spans="4:10" s="2" customFormat="1" ht="15" customHeight="1" thickBot="1" x14ac:dyDescent="0.4">
      <c r="D18" s="5"/>
      <c r="F18" s="10"/>
      <c r="H18" s="11"/>
      <c r="I18" s="11"/>
      <c r="J18" s="11"/>
    </row>
    <row r="19" spans="4:10" ht="31.5" customHeight="1" thickBot="1" x14ac:dyDescent="0.4">
      <c r="D19" s="7" t="s">
        <v>4</v>
      </c>
      <c r="F19" s="39">
        <f>IF((G13&lt;=F15),G13,"ERRORE")</f>
        <v>0</v>
      </c>
      <c r="G19" s="40"/>
    </row>
  </sheetData>
  <sheetProtection algorithmName="SHA-512" hashValue="QR2TGkMw+qWTz8kpQ/I8zRh1mj7LLha4BiWOTxUdv98vtkwFKgrVnrb04DiB0fllnZWcnX1/GF5duA2yjRB4JQ==" saltValue="NEBl3PausWRdM5Q3NwP0bw==" spinCount="100000" sheet="1" objects="1" scenarios="1"/>
  <mergeCells count="3">
    <mergeCell ref="F15:G15"/>
    <mergeCell ref="F17:G17"/>
    <mergeCell ref="F19:G19"/>
  </mergeCells>
  <conditionalFormatting sqref="F19">
    <cfRule type="cellIs" dxfId="5" priority="6" operator="equal">
      <formula>$F$15</formula>
    </cfRule>
    <cfRule type="cellIs" dxfId="4" priority="7" operator="lessThan">
      <formula>$F$15</formula>
    </cfRule>
    <cfRule type="cellIs" dxfId="3" priority="9" operator="greaterThan">
      <formula>$F$15</formula>
    </cfRule>
  </conditionalFormatting>
  <conditionalFormatting sqref="G13">
    <cfRule type="cellIs" dxfId="2" priority="10" operator="greaterThan">
      <formula>#REF!</formula>
    </cfRule>
  </conditionalFormatting>
  <conditionalFormatting sqref="F19:G19">
    <cfRule type="cellIs" dxfId="1" priority="1" operator="greaterThan">
      <formula>$F$15</formula>
    </cfRule>
    <cfRule type="cellIs" dxfId="0" priority="2" operator="lessThanOrEqual">
      <formula>$F$15</formula>
    </cfRule>
  </conditionalFormatting>
  <dataValidations count="1">
    <dataValidation type="custom" operator="equal" allowBlank="1" showInputMessage="1" showErrorMessage="1" error="Non è possibile inserire più di due cifre decimali" sqref="F6:F12">
      <formula1>(LEN(F6)-LEN(INT(F6)))&lt;=3</formula1>
    </dataValidation>
  </dataValidations>
  <hyperlinks>
    <hyperlink ref="D10" r:id="rId1" display="http://www.agenziademanio.it/"/>
  </hyperlinks>
  <pageMargins left="0.7" right="0.7" top="0.75" bottom="0.75" header="0.3" footer="0.3"/>
  <pageSetup paperSize="9" orientation="portrait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2024-07-29T13:19:42Z</dcterms:modified>
</cp:coreProperties>
</file>