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filterPrivacy="1" defaultThemeVersion="124226"/>
  <xr:revisionPtr revIDLastSave="0" documentId="13_ncr:1_{18B6AD00-02AE-47A9-980B-ACFD8DFEE73A}" xr6:coauthVersionLast="47" xr6:coauthVersionMax="47" xr10:uidLastSave="{00000000-0000-0000-0000-000000000000}"/>
  <bookViews>
    <workbookView xWindow="-110" yWindow="-110" windowWidth="19420" windowHeight="10420" tabRatio="635" xr2:uid="{00000000-000D-0000-FFFF-FFFF00000000}"/>
  </bookViews>
  <sheets>
    <sheet name="ISTRUZIONI" sheetId="15" r:id="rId1"/>
    <sheet name="GARANZIE CONVENZIONE-AQ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3" l="1"/>
  <c r="E10" i="13"/>
  <c r="E6" i="13"/>
  <c r="E8" i="13" l="1"/>
  <c r="D12" i="13" l="1"/>
  <c r="E28" i="13" l="1"/>
  <c r="D30" i="13"/>
  <c r="E30" i="13" s="1"/>
  <c r="D29" i="13"/>
  <c r="E29" i="13" s="1"/>
  <c r="D24" i="13"/>
  <c r="D31" i="13" l="1"/>
  <c r="D25" i="13" l="1"/>
  <c r="D17" i="13"/>
  <c r="D32" i="13"/>
</calcChain>
</file>

<file path=xl/sharedStrings.xml><?xml version="1.0" encoding="utf-8"?>
<sst xmlns="http://schemas.openxmlformats.org/spreadsheetml/2006/main" count="45" uniqueCount="41">
  <si>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</si>
  <si>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</si>
  <si>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</si>
  <si>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</si>
  <si>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</si>
  <si>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</si>
  <si>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</si>
  <si>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</si>
  <si>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</si>
  <si>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</si>
  <si>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B.  Fideiussione, emessa e firmata digitalmente, gestita mediante ricorso a piattaforme operanti con tecnologie basate su registri distribuiti (come da comma 3 art. 106)</t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</si>
  <si>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</si>
  <si>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</si>
  <si>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</si>
  <si>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</si>
  <si>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</si>
  <si>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</si>
  <si>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</si>
  <si>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</si>
  <si>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</si>
  <si>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</si>
  <si>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</si>
  <si>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</si>
  <si>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</si>
  <si>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</si>
  <si>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</si>
  <si>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</si>
  <si>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</si>
  <si>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</si>
  <si>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</si>
  <si>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</si>
  <si>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</si>
  <si>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</si>
  <si>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</si>
  <si>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</si>
  <si>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</si>
  <si>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 del disciplinare di gara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</si>
  <si>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(NB: il valore è indicato preventivamente a solo titolo di esempio)</t>
    </r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</si>
  <si>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 Amministrazioni contraenti)</t>
    </r>
  </si>
  <si>
    <t>ISO/IEC 27001:2013 o UNI CEI EN ISO/IEC 27001:2017 o ISO/IEC 27001:2022</t>
  </si>
  <si>
    <t>UNI EN ISO 14001:2015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</si>
</sst>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165" fontId="0" fillId="0" borderId="0" xfId="0" applyNumberFormat="1"/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9" fontId="2" fillId="0" borderId="11" xfId="0" applyNumberFormat="1" applyFont="1" applyBorder="1" applyAlignment="1">
      <alignment horizontal="center" vertical="center"/>
    </xf>
    <xf numFmtId="44" fontId="0" fillId="0" borderId="0" xfId="0" applyNumberFormat="1"/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9" fontId="18" fillId="0" borderId="2" xfId="0" applyNumberFormat="1" applyFont="1" applyBorder="1" applyAlignment="1">
      <alignment horizontal="center" vertical="center"/>
    </xf>
    <xf numFmtId="9" fontId="18" fillId="0" borderId="3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abSelected="1" workbookViewId="0">
      <selection activeCell="D10" sqref="D10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23</v>
      </c>
    </row>
    <row r="4" spans="1:4" s="24" customFormat="1" ht="31.5" customHeight="1" x14ac:dyDescent="0.35">
      <c r="C4" s="28" t="s">
        <v>24</v>
      </c>
      <c r="D4" s="28"/>
    </row>
    <row r="5" spans="1:4" s="24" customFormat="1" ht="31.5" customHeight="1" x14ac:dyDescent="0.35">
      <c r="C5" s="28" t="s">
        <v>25</v>
      </c>
      <c r="D5" s="28"/>
    </row>
    <row r="6" spans="1:4" s="24" customFormat="1" ht="31.5" customHeight="1" x14ac:dyDescent="0.35">
      <c r="C6" s="28" t="s">
        <v>26</v>
      </c>
      <c r="D6" s="28"/>
    </row>
    <row r="7" spans="1:4" x14ac:dyDescent="0.35">
      <c r="C7" s="29"/>
      <c r="D7" s="29"/>
    </row>
    <row r="8" spans="1:4" x14ac:dyDescent="0.35">
      <c r="C8" s="28" t="s">
        <v>27</v>
      </c>
      <c r="D8" s="28"/>
    </row>
    <row r="9" spans="1:4" ht="34.5" customHeight="1" x14ac:dyDescent="0.35">
      <c r="C9" s="21" t="s">
        <v>28</v>
      </c>
      <c r="D9" s="20" t="s">
        <v>34</v>
      </c>
    </row>
    <row r="10" spans="1:4" ht="34.5" customHeight="1" x14ac:dyDescent="0.35">
      <c r="C10" s="22" t="s">
        <v>29</v>
      </c>
      <c r="D10" s="20" t="s">
        <v>30</v>
      </c>
    </row>
    <row r="11" spans="1:4" ht="34.5" customHeight="1" x14ac:dyDescent="0.35">
      <c r="C11" s="23" t="s">
        <v>31</v>
      </c>
      <c r="D11" s="20" t="s">
        <v>32</v>
      </c>
    </row>
    <row r="12" spans="1:4" x14ac:dyDescent="0.35">
      <c r="C12" s="20"/>
      <c r="D12" s="20"/>
    </row>
    <row r="13" spans="1:4" x14ac:dyDescent="0.35">
      <c r="C13" s="19"/>
    </row>
    <row r="14" spans="1:4" x14ac:dyDescent="0.35">
      <c r="C14" s="19"/>
    </row>
    <row r="15" spans="1:4" x14ac:dyDescent="0.35">
      <c r="C15" s="19"/>
    </row>
    <row r="16" spans="1:4" x14ac:dyDescent="0.35">
      <c r="C16" s="19"/>
    </row>
    <row r="17" spans="3:3" x14ac:dyDescent="0.35">
      <c r="C17" s="19"/>
    </row>
    <row r="18" spans="3:3" x14ac:dyDescent="0.35">
      <c r="C18" s="19"/>
    </row>
    <row r="19" spans="3:3" x14ac:dyDescent="0.35">
      <c r="C19" s="19"/>
    </row>
    <row r="20" spans="3:3" x14ac:dyDescent="0.35">
      <c r="C20" s="19"/>
    </row>
    <row r="21" spans="3:3" x14ac:dyDescent="0.35">
      <c r="C21" s="1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32"/>
  <sheetViews>
    <sheetView zoomScaleNormal="100" zoomScaleSheetLayoutView="97" workbookViewId="0">
      <selection activeCell="F9" sqref="F9:M11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  <col min="7" max="7" width="12.54296875" bestFit="1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0" t="s">
        <v>16</v>
      </c>
      <c r="C3" s="30"/>
      <c r="D3" s="30"/>
      <c r="E3" s="30"/>
      <c r="F3" s="1"/>
    </row>
    <row r="4" spans="1:13" ht="28.5" customHeight="1" x14ac:dyDescent="0.35">
      <c r="B4" s="53" t="s">
        <v>17</v>
      </c>
      <c r="C4" s="54"/>
      <c r="D4" s="54"/>
      <c r="E4" s="55"/>
      <c r="F4" s="1"/>
    </row>
    <row r="5" spans="1:13" ht="26" x14ac:dyDescent="0.35">
      <c r="B5" s="12" t="s">
        <v>4</v>
      </c>
      <c r="C5" s="12" t="s">
        <v>1</v>
      </c>
      <c r="D5" s="12" t="s">
        <v>0</v>
      </c>
      <c r="E5" s="12" t="s">
        <v>6</v>
      </c>
      <c r="F5" s="1"/>
    </row>
    <row r="6" spans="1:13" x14ac:dyDescent="0.35">
      <c r="A6" s="31"/>
      <c r="B6" s="8" t="s">
        <v>8</v>
      </c>
      <c r="C6" s="3">
        <v>0.3</v>
      </c>
      <c r="D6" s="6" t="s">
        <v>33</v>
      </c>
      <c r="E6" s="32">
        <f>IF(D7="s",C7,IF(D6="s",C6,0))</f>
        <v>0</v>
      </c>
      <c r="F6" s="1"/>
    </row>
    <row r="7" spans="1:13" ht="26" x14ac:dyDescent="0.35">
      <c r="A7" s="31"/>
      <c r="B7" s="8" t="s">
        <v>9</v>
      </c>
      <c r="C7" s="3">
        <v>0.5</v>
      </c>
      <c r="D7" s="6" t="s">
        <v>33</v>
      </c>
      <c r="E7" s="33"/>
      <c r="F7" s="1"/>
    </row>
    <row r="8" spans="1:13" ht="52" x14ac:dyDescent="0.35">
      <c r="B8" s="8" t="s">
        <v>10</v>
      </c>
      <c r="C8" s="3">
        <v>0.1</v>
      </c>
      <c r="D8" s="6" t="s">
        <v>33</v>
      </c>
      <c r="E8" s="9">
        <f>IF(D8="s",C8,0)</f>
        <v>0</v>
      </c>
      <c r="F8" s="4"/>
      <c r="G8" s="10"/>
    </row>
    <row r="9" spans="1:13" x14ac:dyDescent="0.35">
      <c r="B9" s="13" t="s">
        <v>11</v>
      </c>
      <c r="C9" s="14"/>
      <c r="D9" s="15"/>
      <c r="E9" s="16"/>
      <c r="F9" s="46"/>
      <c r="G9" s="47"/>
      <c r="H9" s="47"/>
      <c r="I9" s="47"/>
      <c r="J9" s="47"/>
      <c r="K9" s="47"/>
      <c r="L9" s="47"/>
      <c r="M9" s="47"/>
    </row>
    <row r="10" spans="1:13" ht="26" x14ac:dyDescent="0.35">
      <c r="B10" s="8" t="s">
        <v>39</v>
      </c>
      <c r="C10" s="3">
        <v>0.1</v>
      </c>
      <c r="D10" s="6" t="s">
        <v>33</v>
      </c>
      <c r="E10" s="9">
        <f>IF(D10="s",C10,0)</f>
        <v>0</v>
      </c>
      <c r="F10" s="46"/>
      <c r="G10" s="47"/>
      <c r="H10" s="47"/>
      <c r="I10" s="47"/>
      <c r="J10" s="47"/>
      <c r="K10" s="47"/>
      <c r="L10" s="47"/>
      <c r="M10" s="47"/>
    </row>
    <row r="11" spans="1:13" ht="40.5" customHeight="1" x14ac:dyDescent="0.35">
      <c r="A11" s="11"/>
      <c r="B11" s="8" t="s">
        <v>40</v>
      </c>
      <c r="C11" s="26">
        <v>0.1</v>
      </c>
      <c r="D11" s="6" t="s">
        <v>33</v>
      </c>
      <c r="E11" s="9">
        <f>IF(D11="s",C11,0)</f>
        <v>0</v>
      </c>
      <c r="F11" s="46"/>
      <c r="G11" s="47"/>
      <c r="H11" s="47"/>
      <c r="I11" s="47"/>
      <c r="J11" s="47"/>
      <c r="K11" s="47"/>
      <c r="L11" s="47"/>
      <c r="M11" s="47"/>
    </row>
    <row r="12" spans="1:13" ht="43.5" customHeight="1" x14ac:dyDescent="0.35">
      <c r="B12" s="34" t="s">
        <v>7</v>
      </c>
      <c r="C12" s="35"/>
      <c r="D12" s="36">
        <f>IFERROR(1-(1-E6)*(1-E8)*(1-E11)*(1-E10),1-(1-E6)*(1-E11)*(1-E10))</f>
        <v>0</v>
      </c>
      <c r="E12" s="36"/>
      <c r="F12" s="5"/>
    </row>
    <row r="13" spans="1:13" x14ac:dyDescent="0.35">
      <c r="B13" s="1"/>
      <c r="C13" s="1"/>
      <c r="D13" s="1"/>
      <c r="E13" s="1"/>
      <c r="F13" s="1"/>
    </row>
    <row r="14" spans="1:13" x14ac:dyDescent="0.35">
      <c r="G14" s="27"/>
    </row>
    <row r="15" spans="1:13" ht="27" customHeight="1" x14ac:dyDescent="0.35">
      <c r="B15" s="30" t="s">
        <v>12</v>
      </c>
      <c r="C15" s="30"/>
      <c r="D15" s="30"/>
      <c r="E15" s="30"/>
    </row>
    <row r="16" spans="1:13" ht="60.75" customHeight="1" x14ac:dyDescent="0.35">
      <c r="B16" s="48" t="s">
        <v>35</v>
      </c>
      <c r="C16" s="49"/>
      <c r="D16" s="41">
        <v>1000000</v>
      </c>
      <c r="E16" s="42"/>
      <c r="F16" s="4"/>
    </row>
    <row r="17" spans="2:6" x14ac:dyDescent="0.35">
      <c r="B17" s="50" t="s">
        <v>13</v>
      </c>
      <c r="C17" s="51"/>
      <c r="D17" s="52">
        <f>ROUND((1-$D$12)*$D16,0)</f>
        <v>1000000</v>
      </c>
      <c r="E17" s="52"/>
    </row>
    <row r="20" spans="2:6" ht="31.5" customHeight="1" x14ac:dyDescent="0.35">
      <c r="B20" s="30" t="s">
        <v>18</v>
      </c>
      <c r="C20" s="37"/>
      <c r="D20" s="37"/>
      <c r="E20" s="38"/>
      <c r="F20" s="17"/>
    </row>
    <row r="21" spans="2:6" ht="61.5" customHeight="1" x14ac:dyDescent="0.35">
      <c r="B21" s="39" t="s">
        <v>36</v>
      </c>
      <c r="C21" s="40"/>
      <c r="D21" s="41">
        <v>1000000</v>
      </c>
      <c r="E21" s="42"/>
      <c r="F21" s="4"/>
    </row>
    <row r="22" spans="2:6" ht="20.25" customHeight="1" x14ac:dyDescent="0.35">
      <c r="B22" s="43" t="s">
        <v>19</v>
      </c>
      <c r="C22" s="44"/>
      <c r="D22" s="44"/>
      <c r="E22" s="45"/>
    </row>
    <row r="23" spans="2:6" x14ac:dyDescent="0.35">
      <c r="B23" s="61" t="s">
        <v>2</v>
      </c>
      <c r="C23" s="62"/>
      <c r="D23" s="67">
        <v>0.02</v>
      </c>
      <c r="E23" s="68"/>
      <c r="F23" s="4"/>
    </row>
    <row r="24" spans="2:6" ht="30" customHeight="1" x14ac:dyDescent="0.35">
      <c r="B24" s="63" t="s">
        <v>14</v>
      </c>
      <c r="C24" s="64"/>
      <c r="D24" s="65">
        <f>D23*D$21</f>
        <v>20000</v>
      </c>
      <c r="E24" s="66"/>
    </row>
    <row r="25" spans="2:6" x14ac:dyDescent="0.35">
      <c r="B25" s="60" t="s">
        <v>3</v>
      </c>
      <c r="C25" s="60"/>
      <c r="D25" s="52">
        <f>ROUND((1-$D$12)*$D24,0)</f>
        <v>20000</v>
      </c>
      <c r="E25" s="52"/>
    </row>
    <row r="26" spans="2:6" ht="36.75" customHeight="1" x14ac:dyDescent="0.35">
      <c r="B26" s="56" t="s">
        <v>20</v>
      </c>
      <c r="C26" s="56"/>
      <c r="D26" s="56"/>
      <c r="E26" s="56"/>
    </row>
    <row r="27" spans="2:6" ht="48.75" customHeight="1" x14ac:dyDescent="0.35">
      <c r="B27" s="57" t="s">
        <v>37</v>
      </c>
      <c r="C27" s="57"/>
      <c r="D27" s="7">
        <v>0.24</v>
      </c>
      <c r="E27" s="18"/>
      <c r="F27" s="4"/>
    </row>
    <row r="28" spans="2:6" ht="29.25" customHeight="1" x14ac:dyDescent="0.35">
      <c r="B28" s="57" t="s">
        <v>38</v>
      </c>
      <c r="C28" s="57"/>
      <c r="D28" s="25">
        <v>0.08</v>
      </c>
      <c r="E28" s="2">
        <f>D28*D$21</f>
        <v>80000</v>
      </c>
      <c r="F28" s="4"/>
    </row>
    <row r="29" spans="2:6" ht="29.25" customHeight="1" x14ac:dyDescent="0.35">
      <c r="B29" s="57" t="s">
        <v>21</v>
      </c>
      <c r="C29" s="57"/>
      <c r="D29" s="9">
        <f>IF(D27&gt;10%,MIN(D27-10%,10%),0%)</f>
        <v>0.1</v>
      </c>
      <c r="E29" s="2">
        <f>D29*D$21</f>
        <v>100000</v>
      </c>
    </row>
    <row r="30" spans="2:6" ht="29.25" customHeight="1" x14ac:dyDescent="0.35">
      <c r="B30" s="57" t="s">
        <v>22</v>
      </c>
      <c r="C30" s="57"/>
      <c r="D30" s="9">
        <f>IF(D27&gt;20%,2*(D27-20%),0%)</f>
        <v>7.999999999999996E-2</v>
      </c>
      <c r="E30" s="2">
        <f>D30*D$21</f>
        <v>79999.999999999956</v>
      </c>
    </row>
    <row r="31" spans="2:6" ht="29.25" customHeight="1" x14ac:dyDescent="0.35">
      <c r="B31" s="58" t="s">
        <v>15</v>
      </c>
      <c r="C31" s="58"/>
      <c r="D31" s="59">
        <f>SUM(E28:E30)</f>
        <v>259999.99999999994</v>
      </c>
      <c r="E31" s="59"/>
    </row>
    <row r="32" spans="2:6" ht="30" customHeight="1" x14ac:dyDescent="0.35">
      <c r="B32" s="60" t="s">
        <v>5</v>
      </c>
      <c r="C32" s="60"/>
      <c r="D32" s="52">
        <f>ROUND((1-$D$12)*$D31,0)</f>
        <v>260000</v>
      </c>
      <c r="E32" s="52"/>
    </row>
  </sheetData>
  <mergeCells count="31">
    <mergeCell ref="D32:E32"/>
    <mergeCell ref="B4:E4"/>
    <mergeCell ref="B26:E26"/>
    <mergeCell ref="B27:C27"/>
    <mergeCell ref="B28:C28"/>
    <mergeCell ref="B29:C29"/>
    <mergeCell ref="B30:C30"/>
    <mergeCell ref="B31:C31"/>
    <mergeCell ref="D31:E31"/>
    <mergeCell ref="B32:C32"/>
    <mergeCell ref="B23:C23"/>
    <mergeCell ref="B24:C24"/>
    <mergeCell ref="B25:C25"/>
    <mergeCell ref="D25:E25"/>
    <mergeCell ref="D24:E24"/>
    <mergeCell ref="D23:E23"/>
    <mergeCell ref="B20:E20"/>
    <mergeCell ref="B21:C21"/>
    <mergeCell ref="D21:E21"/>
    <mergeCell ref="B22:E22"/>
    <mergeCell ref="F9:M11"/>
    <mergeCell ref="B15:E15"/>
    <mergeCell ref="B16:C16"/>
    <mergeCell ref="D16:E16"/>
    <mergeCell ref="B17:C17"/>
    <mergeCell ref="D17:E17"/>
    <mergeCell ref="B3:E3"/>
    <mergeCell ref="A6:A7"/>
    <mergeCell ref="E6:E7"/>
    <mergeCell ref="B12:C12"/>
    <mergeCell ref="D12:E12"/>
  </mergeCells>
  <dataValidations count="1">
    <dataValidation type="list" allowBlank="1" showInputMessage="1" showErrorMessage="1" sqref="D6:D11" xr:uid="{00000000-0002-0000-03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CONVENZIONE-AQ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2024-09-25T08:16:28Z</dcterms:created>
  <dcterms:modified xsi:type="dcterms:W3CDTF">2024-09-25T08:16:33Z</dcterms:modified>
</cp:coreProperties>
</file>