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lentina.bonvissuto\Desktop\AQ VEICOLI 2\standard pubblicazione_Aq Veicoli 2 bis\documenti word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 Lotto 1" sheetId="21" r:id="rId2"/>
    <sheet name="Conto Economico Lotto 2" sheetId="24" r:id="rId3"/>
    <sheet name="Conto Economico Lotto 3" sheetId="26" r:id="rId4"/>
  </sheets>
  <definedNames>
    <definedName name="_xlnm.Print_Area" localSheetId="0">'Istruzioni compilazione'!$B$1:$F$14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6" l="1"/>
  <c r="F17" i="26"/>
  <c r="E17" i="26"/>
  <c r="D17" i="26"/>
  <c r="H16" i="26"/>
  <c r="G16" i="26"/>
  <c r="H15" i="26"/>
  <c r="G15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H5" i="26"/>
  <c r="G5" i="26"/>
  <c r="H4" i="26"/>
  <c r="G4" i="26"/>
  <c r="C28" i="24"/>
  <c r="F18" i="24"/>
  <c r="E18" i="24"/>
  <c r="D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H5" i="24"/>
  <c r="G5" i="24"/>
  <c r="H4" i="24"/>
  <c r="G4" i="24"/>
  <c r="C27" i="21"/>
  <c r="F17" i="21"/>
  <c r="E17" i="21"/>
  <c r="D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H9" i="21"/>
  <c r="G9" i="21"/>
  <c r="H8" i="21"/>
  <c r="G8" i="21"/>
  <c r="H7" i="21"/>
  <c r="G7" i="21"/>
  <c r="H6" i="21"/>
  <c r="G6" i="21"/>
  <c r="H5" i="21"/>
  <c r="G5" i="21"/>
  <c r="H4" i="21"/>
  <c r="G4" i="21"/>
  <c r="G17" i="21" s="1"/>
  <c r="C31" i="21" s="1"/>
  <c r="G18" i="24" l="1"/>
  <c r="C32" i="24" s="1"/>
  <c r="H18" i="24"/>
  <c r="C33" i="24" s="1"/>
  <c r="G17" i="26"/>
  <c r="C31" i="26" s="1"/>
  <c r="H17" i="26"/>
  <c r="C32" i="26" s="1"/>
  <c r="H17" i="21"/>
  <c r="D27" i="26" l="1"/>
  <c r="I4" i="26"/>
  <c r="I12" i="26"/>
  <c r="I9" i="26"/>
  <c r="I16" i="26"/>
  <c r="I13" i="26"/>
  <c r="I8" i="26"/>
  <c r="I5" i="26"/>
  <c r="C33" i="26"/>
  <c r="D33" i="26" s="1"/>
  <c r="I17" i="26"/>
  <c r="D25" i="26"/>
  <c r="I10" i="26"/>
  <c r="D24" i="26"/>
  <c r="I15" i="26"/>
  <c r="I11" i="26"/>
  <c r="I7" i="26"/>
  <c r="D26" i="26"/>
  <c r="D22" i="26"/>
  <c r="D32" i="26"/>
  <c r="D23" i="26"/>
  <c r="I14" i="26"/>
  <c r="I6" i="26"/>
  <c r="I15" i="24"/>
  <c r="D25" i="24"/>
  <c r="I16" i="24"/>
  <c r="I12" i="24"/>
  <c r="I8" i="24"/>
  <c r="I4" i="24"/>
  <c r="D27" i="24"/>
  <c r="D33" i="24"/>
  <c r="D24" i="24"/>
  <c r="D23" i="24"/>
  <c r="D26" i="24"/>
  <c r="I11" i="24"/>
  <c r="I7" i="24"/>
  <c r="I17" i="24"/>
  <c r="I14" i="24"/>
  <c r="I18" i="24"/>
  <c r="I13" i="24"/>
  <c r="I10" i="24"/>
  <c r="C34" i="24"/>
  <c r="D34" i="24" s="1"/>
  <c r="I9" i="24"/>
  <c r="I6" i="24"/>
  <c r="D28" i="24"/>
  <c r="I5" i="24"/>
  <c r="C32" i="21"/>
  <c r="D25" i="21" l="1"/>
  <c r="D22" i="21"/>
  <c r="C33" i="21"/>
  <c r="D33" i="21" s="1"/>
  <c r="I8" i="21"/>
  <c r="D32" i="21"/>
  <c r="I7" i="21"/>
  <c r="D27" i="21"/>
  <c r="I5" i="21"/>
  <c r="I12" i="21"/>
  <c r="I11" i="21"/>
  <c r="I6" i="21"/>
  <c r="D23" i="21"/>
  <c r="D24" i="21"/>
  <c r="I9" i="21"/>
  <c r="I16" i="21"/>
  <c r="I13" i="21"/>
  <c r="I15" i="21"/>
  <c r="I10" i="21"/>
  <c r="I4" i="21"/>
  <c r="D26" i="21"/>
  <c r="I14" i="21"/>
  <c r="I17" i="21"/>
</calcChain>
</file>

<file path=xl/sharedStrings.xml><?xml version="1.0" encoding="utf-8"?>
<sst xmlns="http://schemas.openxmlformats.org/spreadsheetml/2006/main" count="133" uniqueCount="53">
  <si>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</si>
  <si>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</si>
  <si>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</si>
  <si>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</si>
  <si>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</si>
  <si>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</si>
  <si>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</si>
  <si>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</si>
  <si>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</si>
  <si>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</si>
  <si>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</si>
  <si>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</si>
  <si>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</si>
  <si>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</si>
  <si>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</si>
  <si>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</si>
  <si>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</si>
  <si>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</si>
  <si>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</si>
  <si>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</si>
  <si>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</si>
  <si>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</si>
  <si>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</si>
  <si>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</si>
  <si>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</si>
  <si>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</si>
  <si>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</si>
  <si>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</si>
  <si>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</si>
  <si>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</si>
  <si>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</si>
  <si>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</si>
  <si>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Fideiussioni</t>
  </si>
  <si>
    <t>Carrozzeria in colori di Istituto</t>
  </si>
  <si>
    <t>Personalizzazione con scritte e/o bande adesive</t>
  </si>
  <si>
    <t>Kit A - installazione mobile</t>
  </si>
  <si>
    <t xml:space="preserve">Kit B - installazione fissa </t>
  </si>
  <si>
    <t xml:space="preserve">Predisposizione per Radio Ricetrasmittente per Forze di Polizia </t>
  </si>
  <si>
    <t>Predisposizione per Radio per Polizia locale</t>
  </si>
  <si>
    <t>Predisposizione per Radio con materiale fornito dall'Amministrazione</t>
  </si>
  <si>
    <t>Servizio di Rottamazione</t>
  </si>
  <si>
    <t>Contributo ANAC</t>
  </si>
  <si>
    <t>Lotto 1</t>
  </si>
  <si>
    <t>Lotto 2</t>
  </si>
  <si>
    <t>Lotto 3</t>
  </si>
  <si>
    <t xml:space="preserve"> “Pacchetto Assistenza”: 4 anni - 40.000 km</t>
  </si>
  <si>
    <t xml:space="preserve"> “Pacchetto Assistenza”: 4 anni - 80.000 km</t>
  </si>
  <si>
    <t xml:space="preserve"> “Pacchetto Assistenza”: 6 anni - 60.000 km</t>
  </si>
  <si>
    <t>Vettura media Elettrica</t>
  </si>
  <si>
    <t xml:space="preserve"> “Pacchetto Assistenza”: 6 anni - 120.000 km</t>
  </si>
  <si>
    <t>Veicolo multifunzione trasporto merci - Elettrica</t>
  </si>
  <si>
    <t>Veicolo multifunzione trasporto merci e persone - Elettrica</t>
  </si>
  <si>
    <t>Furgoni elettrici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</si>
</sst>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</cellXfs>
  <cellStyles count="4">
    <cellStyle name="Normale" xfId="0" builtinId="0"/>
    <cellStyle name="Percentuale" xfId="2" builtinId="5"/>
    <cellStyle name="Valuta" xfId="1" builtinId="4"/>
    <cellStyle name="Valu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4"/>
  <sheetViews>
    <sheetView tabSelected="1" workbookViewId="0">
      <selection activeCell="F9" sqref="F9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1" t="s">
        <v>26</v>
      </c>
      <c r="C2" s="31"/>
      <c r="D2" s="31"/>
      <c r="E2" s="31"/>
      <c r="F2" s="31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2"/>
      <c r="C4" s="42"/>
      <c r="D4" s="42"/>
      <c r="E4" s="42"/>
      <c r="F4" s="6" t="s">
        <v>21</v>
      </c>
    </row>
    <row r="5" spans="2:6" x14ac:dyDescent="0.35">
      <c r="B5" s="46"/>
      <c r="C5" s="46"/>
      <c r="D5" s="46"/>
      <c r="E5" s="46"/>
      <c r="F5" s="6" t="s">
        <v>15</v>
      </c>
    </row>
    <row r="6" spans="2:6" x14ac:dyDescent="0.35">
      <c r="B6" s="43"/>
      <c r="C6" s="43"/>
      <c r="D6" s="43"/>
      <c r="E6" s="43"/>
      <c r="F6" s="6" t="s">
        <v>16</v>
      </c>
    </row>
    <row r="7" spans="2:6" x14ac:dyDescent="0.35">
      <c r="B7" s="44"/>
      <c r="C7" s="44"/>
      <c r="D7" s="44"/>
      <c r="E7" s="44"/>
      <c r="F7" s="6" t="s">
        <v>22</v>
      </c>
    </row>
    <row r="8" spans="2:6" x14ac:dyDescent="0.35">
      <c r="B8" s="45"/>
      <c r="C8" s="45"/>
      <c r="D8" s="45"/>
      <c r="E8" s="45"/>
      <c r="F8" s="6" t="s">
        <v>23</v>
      </c>
    </row>
    <row r="9" spans="2:6" x14ac:dyDescent="0.35">
      <c r="B9" s="39"/>
      <c r="C9" s="40"/>
      <c r="D9" s="40"/>
      <c r="E9" s="41"/>
      <c r="F9" s="24" t="s">
        <v>24</v>
      </c>
    </row>
    <row r="11" spans="2:6" x14ac:dyDescent="0.35">
      <c r="B11" s="32" t="s">
        <v>25</v>
      </c>
      <c r="C11" s="32"/>
      <c r="D11" s="32"/>
      <c r="E11" s="32"/>
      <c r="F11" s="32"/>
    </row>
    <row r="12" spans="2:6" ht="33" customHeight="1" x14ac:dyDescent="0.35">
      <c r="B12" s="33" t="s">
        <v>27</v>
      </c>
      <c r="C12" s="34"/>
      <c r="D12" s="34"/>
      <c r="E12" s="34"/>
      <c r="F12" s="35"/>
    </row>
    <row r="13" spans="2:6" ht="33" customHeight="1" x14ac:dyDescent="0.35">
      <c r="B13" s="36" t="s">
        <v>29</v>
      </c>
      <c r="C13" s="37"/>
      <c r="D13" s="37"/>
      <c r="E13" s="37"/>
      <c r="F13" s="38"/>
    </row>
    <row r="14" spans="2:6" ht="33" customHeight="1" x14ac:dyDescent="0.35">
      <c r="B14" s="36" t="s">
        <v>28</v>
      </c>
      <c r="C14" s="37"/>
      <c r="D14" s="37"/>
      <c r="E14" s="37"/>
      <c r="F14" s="38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&amp;C&amp;18Appendice A all'All.9_ Schema di conto economico</oddHeader>
    <oddFooter>&amp;LID 2662 - AQ Veicoli 2 bis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13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48" t="s">
        <v>42</v>
      </c>
      <c r="C1" s="48"/>
      <c r="D1" s="48"/>
      <c r="E1" s="48"/>
      <c r="F1" s="48"/>
      <c r="G1" s="48"/>
      <c r="H1" s="48"/>
      <c r="I1" s="48"/>
      <c r="J1" s="48"/>
      <c r="K1" s="48"/>
    </row>
    <row r="2" spans="2:15" ht="22.75" customHeight="1" x14ac:dyDescent="0.35">
      <c r="B2" s="49" t="s">
        <v>20</v>
      </c>
      <c r="C2" s="49"/>
      <c r="D2" s="49"/>
      <c r="E2" s="49"/>
      <c r="F2" s="49"/>
      <c r="G2" s="49"/>
      <c r="H2" s="49"/>
      <c r="I2" s="49"/>
      <c r="J2" s="49"/>
      <c r="K2" s="49"/>
    </row>
    <row r="3" spans="2:15" ht="52" x14ac:dyDescent="0.35">
      <c r="B3" s="29" t="s">
        <v>8</v>
      </c>
      <c r="C3" s="29" t="s">
        <v>19</v>
      </c>
      <c r="D3" s="29" t="s">
        <v>3</v>
      </c>
      <c r="E3" s="29" t="s">
        <v>5</v>
      </c>
      <c r="F3" s="29" t="s">
        <v>14</v>
      </c>
      <c r="G3" s="29" t="s">
        <v>0</v>
      </c>
      <c r="H3" s="29" t="s">
        <v>1</v>
      </c>
      <c r="I3" s="29" t="s">
        <v>4</v>
      </c>
      <c r="J3" s="50" t="s">
        <v>9</v>
      </c>
      <c r="K3" s="50"/>
    </row>
    <row r="4" spans="2:15" ht="13" x14ac:dyDescent="0.35">
      <c r="B4" s="29" t="s">
        <v>48</v>
      </c>
      <c r="C4" s="29">
        <v>200</v>
      </c>
      <c r="D4" s="30">
        <v>30000</v>
      </c>
      <c r="E4" s="8"/>
      <c r="F4" s="8"/>
      <c r="G4" s="9">
        <f t="shared" ref="G4:G16" si="0">E4*C4</f>
        <v>0</v>
      </c>
      <c r="H4" s="9">
        <f t="shared" ref="H4:H9" si="1">F4*C4</f>
        <v>0</v>
      </c>
      <c r="I4" s="10" t="e">
        <f t="shared" ref="I4:I14" si="2">H4/$C$32</f>
        <v>#DIV/0!</v>
      </c>
      <c r="J4" s="27"/>
      <c r="K4" s="28"/>
    </row>
    <row r="5" spans="2:15" ht="26" x14ac:dyDescent="0.35">
      <c r="B5" s="29" t="s">
        <v>33</v>
      </c>
      <c r="C5" s="29">
        <v>20</v>
      </c>
      <c r="D5" s="30">
        <v>3500</v>
      </c>
      <c r="E5" s="8"/>
      <c r="F5" s="8"/>
      <c r="G5" s="9">
        <f t="shared" si="0"/>
        <v>0</v>
      </c>
      <c r="H5" s="9">
        <f t="shared" si="1"/>
        <v>0</v>
      </c>
      <c r="I5" s="10" t="e">
        <f t="shared" si="2"/>
        <v>#DIV/0!</v>
      </c>
      <c r="J5" s="27"/>
      <c r="K5" s="28"/>
    </row>
    <row r="6" spans="2:15" ht="26" x14ac:dyDescent="0.35">
      <c r="B6" s="29" t="s">
        <v>34</v>
      </c>
      <c r="C6" s="29">
        <v>20</v>
      </c>
      <c r="D6" s="30">
        <v>1000</v>
      </c>
      <c r="E6" s="8"/>
      <c r="F6" s="8"/>
      <c r="G6" s="9">
        <f t="shared" si="0"/>
        <v>0</v>
      </c>
      <c r="H6" s="9">
        <f t="shared" si="1"/>
        <v>0</v>
      </c>
      <c r="I6" s="10" t="e">
        <f t="shared" si="2"/>
        <v>#DIV/0!</v>
      </c>
      <c r="J6" s="27"/>
      <c r="K6" s="28"/>
    </row>
    <row r="7" spans="2:15" ht="13" x14ac:dyDescent="0.35">
      <c r="B7" s="29" t="s">
        <v>35</v>
      </c>
      <c r="C7" s="29">
        <v>5</v>
      </c>
      <c r="D7" s="30">
        <v>2000</v>
      </c>
      <c r="E7" s="8"/>
      <c r="F7" s="8"/>
      <c r="G7" s="9">
        <f t="shared" si="0"/>
        <v>0</v>
      </c>
      <c r="H7" s="9">
        <f t="shared" si="1"/>
        <v>0</v>
      </c>
      <c r="I7" s="10" t="e">
        <f t="shared" si="2"/>
        <v>#DIV/0!</v>
      </c>
      <c r="J7" s="27"/>
      <c r="K7" s="28"/>
    </row>
    <row r="8" spans="2:15" ht="13" x14ac:dyDescent="0.35">
      <c r="B8" s="29" t="s">
        <v>36</v>
      </c>
      <c r="C8" s="29">
        <v>20</v>
      </c>
      <c r="D8" s="30">
        <v>3500</v>
      </c>
      <c r="E8" s="8"/>
      <c r="F8" s="8"/>
      <c r="G8" s="9">
        <f t="shared" si="0"/>
        <v>0</v>
      </c>
      <c r="H8" s="9">
        <f t="shared" si="1"/>
        <v>0</v>
      </c>
      <c r="I8" s="10" t="e">
        <f t="shared" si="2"/>
        <v>#DIV/0!</v>
      </c>
      <c r="J8" s="27"/>
      <c r="K8" s="28"/>
    </row>
    <row r="9" spans="2:15" ht="39" x14ac:dyDescent="0.35">
      <c r="B9" s="29" t="s">
        <v>37</v>
      </c>
      <c r="C9" s="29">
        <v>5</v>
      </c>
      <c r="D9" s="30">
        <v>2500</v>
      </c>
      <c r="E9" s="8"/>
      <c r="F9" s="8"/>
      <c r="G9" s="9">
        <f t="shared" si="0"/>
        <v>0</v>
      </c>
      <c r="H9" s="9">
        <f t="shared" si="1"/>
        <v>0</v>
      </c>
      <c r="I9" s="10" t="e">
        <f t="shared" si="2"/>
        <v>#DIV/0!</v>
      </c>
      <c r="J9" s="27"/>
      <c r="K9" s="28"/>
    </row>
    <row r="10" spans="2:15" ht="26" x14ac:dyDescent="0.35">
      <c r="B10" s="29" t="s">
        <v>38</v>
      </c>
      <c r="C10" s="29">
        <v>5</v>
      </c>
      <c r="D10" s="30">
        <v>1200</v>
      </c>
      <c r="E10" s="8"/>
      <c r="F10" s="8"/>
      <c r="G10" s="9">
        <f t="shared" si="0"/>
        <v>0</v>
      </c>
      <c r="H10" s="9">
        <f>F10*C10</f>
        <v>0</v>
      </c>
      <c r="I10" s="10" t="e">
        <f t="shared" si="2"/>
        <v>#DIV/0!</v>
      </c>
      <c r="J10" s="27"/>
      <c r="K10" s="28"/>
      <c r="L10" s="7"/>
      <c r="M10" s="7"/>
      <c r="N10" s="7"/>
      <c r="O10" s="7"/>
    </row>
    <row r="11" spans="2:15" ht="39" x14ac:dyDescent="0.35">
      <c r="B11" s="29" t="s">
        <v>39</v>
      </c>
      <c r="C11" s="29">
        <v>5</v>
      </c>
      <c r="D11" s="30">
        <v>600</v>
      </c>
      <c r="E11" s="8"/>
      <c r="F11" s="8"/>
      <c r="G11" s="9">
        <f t="shared" si="0"/>
        <v>0</v>
      </c>
      <c r="H11" s="9">
        <f t="shared" ref="H11:H16" si="3">F11*C11</f>
        <v>0</v>
      </c>
      <c r="I11" s="10" t="e">
        <f t="shared" si="2"/>
        <v>#DIV/0!</v>
      </c>
      <c r="J11" s="27"/>
      <c r="K11" s="28"/>
      <c r="L11" s="7"/>
      <c r="M11" s="7"/>
      <c r="N11" s="7"/>
      <c r="O11" s="7"/>
    </row>
    <row r="12" spans="2:15" ht="26" x14ac:dyDescent="0.35">
      <c r="B12" s="29" t="s">
        <v>45</v>
      </c>
      <c r="C12" s="29">
        <v>15</v>
      </c>
      <c r="D12" s="30">
        <v>3800</v>
      </c>
      <c r="E12" s="8"/>
      <c r="F12" s="8"/>
      <c r="G12" s="9">
        <f t="shared" si="0"/>
        <v>0</v>
      </c>
      <c r="H12" s="9">
        <f t="shared" si="3"/>
        <v>0</v>
      </c>
      <c r="I12" s="10" t="e">
        <f t="shared" si="2"/>
        <v>#DIV/0!</v>
      </c>
      <c r="J12" s="51"/>
      <c r="K12" s="52"/>
      <c r="L12" s="7"/>
      <c r="M12" s="7"/>
      <c r="N12" s="7"/>
      <c r="O12" s="7"/>
    </row>
    <row r="13" spans="2:15" ht="26" x14ac:dyDescent="0.35">
      <c r="B13" s="29" t="s">
        <v>46</v>
      </c>
      <c r="C13" s="29">
        <v>10</v>
      </c>
      <c r="D13" s="30">
        <v>5000</v>
      </c>
      <c r="E13" s="8"/>
      <c r="F13" s="8"/>
      <c r="G13" s="9">
        <f t="shared" si="0"/>
        <v>0</v>
      </c>
      <c r="H13" s="9">
        <f t="shared" si="3"/>
        <v>0</v>
      </c>
      <c r="I13" s="10" t="e">
        <f t="shared" si="2"/>
        <v>#DIV/0!</v>
      </c>
      <c r="J13" s="27"/>
      <c r="K13" s="28"/>
      <c r="L13" s="7"/>
      <c r="M13" s="7"/>
      <c r="N13" s="7"/>
      <c r="O13" s="7"/>
    </row>
    <row r="14" spans="2:15" ht="26" x14ac:dyDescent="0.35">
      <c r="B14" s="29" t="s">
        <v>47</v>
      </c>
      <c r="C14" s="29">
        <v>25</v>
      </c>
      <c r="D14" s="30">
        <v>6000</v>
      </c>
      <c r="E14" s="8"/>
      <c r="F14" s="8"/>
      <c r="G14" s="9">
        <f t="shared" si="0"/>
        <v>0</v>
      </c>
      <c r="H14" s="9">
        <f t="shared" si="3"/>
        <v>0</v>
      </c>
      <c r="I14" s="10" t="e">
        <f t="shared" si="2"/>
        <v>#DIV/0!</v>
      </c>
      <c r="J14" s="27"/>
      <c r="K14" s="28"/>
      <c r="L14" s="7"/>
      <c r="M14" s="7"/>
      <c r="N14" s="7"/>
      <c r="O14" s="7"/>
    </row>
    <row r="15" spans="2:15" ht="26" x14ac:dyDescent="0.35">
      <c r="B15" s="29" t="s">
        <v>49</v>
      </c>
      <c r="C15" s="29">
        <v>25</v>
      </c>
      <c r="D15" s="30">
        <v>7500</v>
      </c>
      <c r="E15" s="8"/>
      <c r="F15" s="8"/>
      <c r="G15" s="9">
        <f t="shared" si="0"/>
        <v>0</v>
      </c>
      <c r="H15" s="9">
        <f t="shared" si="3"/>
        <v>0</v>
      </c>
      <c r="I15" s="10" t="e">
        <f>H15/$C$32</f>
        <v>#DIV/0!</v>
      </c>
      <c r="J15" s="51"/>
      <c r="K15" s="52"/>
      <c r="L15" s="7"/>
    </row>
    <row r="16" spans="2:15" ht="13" x14ac:dyDescent="0.35">
      <c r="B16" s="29" t="s">
        <v>40</v>
      </c>
      <c r="C16" s="29">
        <v>5</v>
      </c>
      <c r="D16" s="30">
        <v>200</v>
      </c>
      <c r="E16" s="8"/>
      <c r="F16" s="8"/>
      <c r="G16" s="9">
        <f t="shared" si="0"/>
        <v>0</v>
      </c>
      <c r="H16" s="9">
        <f t="shared" si="3"/>
        <v>0</v>
      </c>
      <c r="I16" s="10" t="e">
        <f>H16/$C$32</f>
        <v>#DIV/0!</v>
      </c>
      <c r="J16" s="51"/>
      <c r="K16" s="52"/>
      <c r="L16" s="7"/>
    </row>
    <row r="17" spans="2:16" ht="13" x14ac:dyDescent="0.35">
      <c r="B17" s="11" t="s">
        <v>2</v>
      </c>
      <c r="C17" s="11"/>
      <c r="D17" s="12">
        <f>SUMPRODUCT($C$4:$C$16,D4:D16)</f>
        <v>6637000</v>
      </c>
      <c r="E17" s="12">
        <f>SUMPRODUCT($C$4:$C$16,E4:E16)</f>
        <v>0</v>
      </c>
      <c r="F17" s="12">
        <f>SUMPRODUCT($C$4:$C$16,F4:F16)</f>
        <v>0</v>
      </c>
      <c r="G17" s="13">
        <f>SUM(G4:G16)</f>
        <v>0</v>
      </c>
      <c r="H17" s="14">
        <f>SUM(H4:H16)</f>
        <v>0</v>
      </c>
      <c r="I17" s="15" t="e">
        <f>H17/$C$32</f>
        <v>#DIV/0!</v>
      </c>
      <c r="J17" s="53"/>
      <c r="K17" s="53"/>
      <c r="L17" s="7"/>
    </row>
    <row r="18" spans="2:16" x14ac:dyDescent="0.35">
      <c r="L18" s="7"/>
    </row>
    <row r="20" spans="2:16" ht="22.75" customHeight="1" x14ac:dyDescent="0.35">
      <c r="B20" s="54" t="s">
        <v>18</v>
      </c>
      <c r="C20" s="55"/>
      <c r="D20" s="55"/>
      <c r="E20" s="55"/>
      <c r="F20" s="55"/>
      <c r="G20" s="55"/>
    </row>
    <row r="21" spans="2:16" ht="26" x14ac:dyDescent="0.35">
      <c r="B21" s="29" t="s">
        <v>7</v>
      </c>
      <c r="C21" s="29" t="s">
        <v>1</v>
      </c>
      <c r="D21" s="29" t="s">
        <v>4</v>
      </c>
      <c r="E21" s="56" t="s">
        <v>9</v>
      </c>
      <c r="F21" s="57"/>
      <c r="G21" s="58"/>
      <c r="H21" s="59"/>
      <c r="I21" s="60"/>
      <c r="J21" s="60"/>
      <c r="K21" s="60"/>
      <c r="L21" s="60"/>
      <c r="M21" s="60"/>
      <c r="N21" s="60"/>
      <c r="O21" s="60"/>
      <c r="P21" s="60"/>
    </row>
    <row r="22" spans="2:16" ht="13" x14ac:dyDescent="0.35">
      <c r="B22" s="25" t="s">
        <v>6</v>
      </c>
      <c r="C22" s="8"/>
      <c r="D22" s="16" t="e">
        <f t="shared" ref="D22:D27" si="4">C22/$C$32</f>
        <v>#DIV/0!</v>
      </c>
      <c r="E22" s="27"/>
      <c r="F22" s="26"/>
      <c r="G22" s="28"/>
    </row>
    <row r="23" spans="2:16" ht="13" x14ac:dyDescent="0.35">
      <c r="B23" s="25" t="s">
        <v>30</v>
      </c>
      <c r="C23" s="8"/>
      <c r="D23" s="16" t="e">
        <f t="shared" si="4"/>
        <v>#DIV/0!</v>
      </c>
      <c r="E23" s="27"/>
      <c r="F23" s="26"/>
      <c r="G23" s="28"/>
    </row>
    <row r="24" spans="2:16" ht="13" x14ac:dyDescent="0.35">
      <c r="B24" s="25" t="s">
        <v>31</v>
      </c>
      <c r="C24" s="8"/>
      <c r="D24" s="16" t="e">
        <f t="shared" si="4"/>
        <v>#DIV/0!</v>
      </c>
      <c r="E24" s="27"/>
      <c r="F24" s="26"/>
      <c r="G24" s="28"/>
    </row>
    <row r="25" spans="2:16" ht="13" x14ac:dyDescent="0.35">
      <c r="B25" s="25" t="s">
        <v>32</v>
      </c>
      <c r="C25" s="8"/>
      <c r="D25" s="16" t="e">
        <f t="shared" si="4"/>
        <v>#DIV/0!</v>
      </c>
      <c r="E25" s="27"/>
      <c r="F25" s="26"/>
      <c r="G25" s="28"/>
    </row>
    <row r="26" spans="2:16" ht="13" x14ac:dyDescent="0.35">
      <c r="B26" s="25" t="s">
        <v>41</v>
      </c>
      <c r="C26" s="8"/>
      <c r="D26" s="16" t="e">
        <f t="shared" si="4"/>
        <v>#DIV/0!</v>
      </c>
      <c r="E26" s="27"/>
      <c r="F26" s="26"/>
      <c r="G26" s="28"/>
    </row>
    <row r="27" spans="2:16" ht="13" x14ac:dyDescent="0.35">
      <c r="B27" s="11" t="s">
        <v>2</v>
      </c>
      <c r="C27" s="18">
        <f>SUM(C22:C26)</f>
        <v>0</v>
      </c>
      <c r="D27" s="17" t="e">
        <f t="shared" si="4"/>
        <v>#DIV/0!</v>
      </c>
      <c r="E27" s="61"/>
      <c r="F27" s="62"/>
      <c r="G27" s="63"/>
    </row>
    <row r="30" spans="2:16" ht="22.75" customHeight="1" x14ac:dyDescent="0.35">
      <c r="B30" s="47" t="s">
        <v>10</v>
      </c>
      <c r="C30" s="47"/>
      <c r="D30" s="47"/>
    </row>
    <row r="31" spans="2:16" ht="14.5" x14ac:dyDescent="0.35">
      <c r="B31" s="19" t="s">
        <v>11</v>
      </c>
      <c r="C31" s="20">
        <f>G17</f>
        <v>0</v>
      </c>
      <c r="D31" s="21"/>
    </row>
    <row r="32" spans="2:16" ht="14.5" x14ac:dyDescent="0.35">
      <c r="B32" s="19" t="s">
        <v>12</v>
      </c>
      <c r="C32" s="20">
        <f>H17+C27</f>
        <v>0</v>
      </c>
      <c r="D32" s="22" t="e">
        <f>C32/$C$31</f>
        <v>#DIV/0!</v>
      </c>
    </row>
    <row r="33" spans="2:4" ht="14.5" x14ac:dyDescent="0.35">
      <c r="B33" s="19" t="s">
        <v>13</v>
      </c>
      <c r="C33" s="20">
        <f>C31-C32</f>
        <v>0</v>
      </c>
      <c r="D33" s="22" t="e">
        <f>C33/$C$31</f>
        <v>#DIV/0!</v>
      </c>
    </row>
    <row r="34" spans="2:4" ht="14.5" x14ac:dyDescent="0.35">
      <c r="B34" s="23"/>
      <c r="C34" s="23"/>
      <c r="D34" s="23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2662 - AQ Veicoli 2 bis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tabSelected="1" view="pageLayout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48" t="s">
        <v>43</v>
      </c>
      <c r="C1" s="48"/>
      <c r="D1" s="48"/>
      <c r="E1" s="48"/>
      <c r="F1" s="48"/>
      <c r="G1" s="48"/>
      <c r="H1" s="48"/>
      <c r="I1" s="48"/>
      <c r="J1" s="48"/>
      <c r="K1" s="48"/>
    </row>
    <row r="2" spans="2:15" ht="22.75" customHeight="1" x14ac:dyDescent="0.35">
      <c r="B2" s="49" t="s">
        <v>20</v>
      </c>
      <c r="C2" s="49"/>
      <c r="D2" s="49"/>
      <c r="E2" s="49"/>
      <c r="F2" s="49"/>
      <c r="G2" s="49"/>
      <c r="H2" s="49"/>
      <c r="I2" s="49"/>
      <c r="J2" s="49"/>
      <c r="K2" s="49"/>
    </row>
    <row r="3" spans="2:15" ht="52" x14ac:dyDescent="0.35">
      <c r="B3" s="29" t="s">
        <v>8</v>
      </c>
      <c r="C3" s="29" t="s">
        <v>19</v>
      </c>
      <c r="D3" s="29" t="s">
        <v>3</v>
      </c>
      <c r="E3" s="29" t="s">
        <v>5</v>
      </c>
      <c r="F3" s="29" t="s">
        <v>14</v>
      </c>
      <c r="G3" s="29" t="s">
        <v>0</v>
      </c>
      <c r="H3" s="29" t="s">
        <v>1</v>
      </c>
      <c r="I3" s="29" t="s">
        <v>4</v>
      </c>
      <c r="J3" s="50" t="s">
        <v>9</v>
      </c>
      <c r="K3" s="50"/>
    </row>
    <row r="4" spans="2:15" ht="26" x14ac:dyDescent="0.35">
      <c r="B4" s="29" t="s">
        <v>50</v>
      </c>
      <c r="C4" s="29">
        <v>100</v>
      </c>
      <c r="D4" s="30">
        <v>28000</v>
      </c>
      <c r="E4" s="8"/>
      <c r="F4" s="8"/>
      <c r="G4" s="9">
        <f t="shared" ref="G4:G17" si="0">E4*C4</f>
        <v>0</v>
      </c>
      <c r="H4" s="9">
        <f t="shared" ref="H4:H10" si="1">F4*C4</f>
        <v>0</v>
      </c>
      <c r="I4" s="10" t="e">
        <f>H4/$C$33</f>
        <v>#DIV/0!</v>
      </c>
      <c r="J4" s="27"/>
      <c r="K4" s="28"/>
    </row>
    <row r="5" spans="2:15" ht="39" x14ac:dyDescent="0.35">
      <c r="B5" s="29" t="s">
        <v>51</v>
      </c>
      <c r="C5" s="29">
        <v>100</v>
      </c>
      <c r="D5" s="30">
        <v>29000</v>
      </c>
      <c r="E5" s="8"/>
      <c r="F5" s="8"/>
      <c r="G5" s="9">
        <f t="shared" si="0"/>
        <v>0</v>
      </c>
      <c r="H5" s="9">
        <f t="shared" si="1"/>
        <v>0</v>
      </c>
      <c r="I5" s="10" t="e">
        <f>H5/$C$33</f>
        <v>#DIV/0!</v>
      </c>
      <c r="J5" s="27"/>
      <c r="K5" s="28"/>
    </row>
    <row r="6" spans="2:15" ht="26" x14ac:dyDescent="0.35">
      <c r="B6" s="29" t="s">
        <v>33</v>
      </c>
      <c r="C6" s="29">
        <v>30</v>
      </c>
      <c r="D6" s="30">
        <v>3500</v>
      </c>
      <c r="E6" s="8"/>
      <c r="F6" s="8"/>
      <c r="G6" s="9">
        <f t="shared" si="0"/>
        <v>0</v>
      </c>
      <c r="H6" s="9">
        <f t="shared" si="1"/>
        <v>0</v>
      </c>
      <c r="I6" s="10" t="e">
        <f t="shared" ref="I6:I15" si="2">H6/$C$33</f>
        <v>#DIV/0!</v>
      </c>
      <c r="J6" s="27"/>
      <c r="K6" s="28"/>
    </row>
    <row r="7" spans="2:15" ht="26" x14ac:dyDescent="0.35">
      <c r="B7" s="29" t="s">
        <v>34</v>
      </c>
      <c r="C7" s="29">
        <v>10</v>
      </c>
      <c r="D7" s="30">
        <v>1300</v>
      </c>
      <c r="E7" s="8"/>
      <c r="F7" s="8"/>
      <c r="G7" s="9">
        <f t="shared" si="0"/>
        <v>0</v>
      </c>
      <c r="H7" s="9">
        <f t="shared" si="1"/>
        <v>0</v>
      </c>
      <c r="I7" s="10" t="e">
        <f t="shared" si="2"/>
        <v>#DIV/0!</v>
      </c>
      <c r="J7" s="27"/>
      <c r="K7" s="28"/>
    </row>
    <row r="8" spans="2:15" ht="13" x14ac:dyDescent="0.35">
      <c r="B8" s="29" t="s">
        <v>35</v>
      </c>
      <c r="C8" s="29">
        <v>40</v>
      </c>
      <c r="D8" s="30">
        <v>2000</v>
      </c>
      <c r="E8" s="8"/>
      <c r="F8" s="8"/>
      <c r="G8" s="9">
        <f t="shared" si="0"/>
        <v>0</v>
      </c>
      <c r="H8" s="9">
        <f t="shared" si="1"/>
        <v>0</v>
      </c>
      <c r="I8" s="10" t="e">
        <f t="shared" si="2"/>
        <v>#DIV/0!</v>
      </c>
      <c r="J8" s="27"/>
      <c r="K8" s="28"/>
    </row>
    <row r="9" spans="2:15" ht="13" x14ac:dyDescent="0.35">
      <c r="B9" s="29" t="s">
        <v>36</v>
      </c>
      <c r="C9" s="29">
        <v>20</v>
      </c>
      <c r="D9" s="30">
        <v>3500</v>
      </c>
      <c r="E9" s="8"/>
      <c r="F9" s="8"/>
      <c r="G9" s="9">
        <f t="shared" si="0"/>
        <v>0</v>
      </c>
      <c r="H9" s="9">
        <f t="shared" si="1"/>
        <v>0</v>
      </c>
      <c r="I9" s="10" t="e">
        <f t="shared" si="2"/>
        <v>#DIV/0!</v>
      </c>
      <c r="J9" s="27"/>
      <c r="K9" s="28"/>
    </row>
    <row r="10" spans="2:15" ht="39" x14ac:dyDescent="0.35">
      <c r="B10" s="29" t="s">
        <v>37</v>
      </c>
      <c r="C10" s="29">
        <v>5</v>
      </c>
      <c r="D10" s="30">
        <v>2500</v>
      </c>
      <c r="E10" s="8"/>
      <c r="F10" s="8"/>
      <c r="G10" s="9">
        <f t="shared" si="0"/>
        <v>0</v>
      </c>
      <c r="H10" s="9">
        <f t="shared" si="1"/>
        <v>0</v>
      </c>
      <c r="I10" s="10" t="e">
        <f t="shared" si="2"/>
        <v>#DIV/0!</v>
      </c>
      <c r="J10" s="27"/>
      <c r="K10" s="28"/>
    </row>
    <row r="11" spans="2:15" ht="26" x14ac:dyDescent="0.35">
      <c r="B11" s="29" t="s">
        <v>38</v>
      </c>
      <c r="C11" s="29">
        <v>5</v>
      </c>
      <c r="D11" s="30">
        <v>1200</v>
      </c>
      <c r="E11" s="8"/>
      <c r="F11" s="8"/>
      <c r="G11" s="9">
        <f t="shared" si="0"/>
        <v>0</v>
      </c>
      <c r="H11" s="9">
        <f>F11*C11</f>
        <v>0</v>
      </c>
      <c r="I11" s="10" t="e">
        <f t="shared" si="2"/>
        <v>#DIV/0!</v>
      </c>
      <c r="J11" s="27"/>
      <c r="K11" s="28"/>
      <c r="L11" s="7"/>
      <c r="M11" s="7"/>
      <c r="N11" s="7"/>
      <c r="O11" s="7"/>
    </row>
    <row r="12" spans="2:15" ht="39" x14ac:dyDescent="0.35">
      <c r="B12" s="29" t="s">
        <v>39</v>
      </c>
      <c r="C12" s="29">
        <v>5</v>
      </c>
      <c r="D12" s="30">
        <v>600</v>
      </c>
      <c r="E12" s="8"/>
      <c r="F12" s="8"/>
      <c r="G12" s="9">
        <f t="shared" si="0"/>
        <v>0</v>
      </c>
      <c r="H12" s="9">
        <f t="shared" ref="H12:H17" si="3">F12*C12</f>
        <v>0</v>
      </c>
      <c r="I12" s="10" t="e">
        <f t="shared" si="2"/>
        <v>#DIV/0!</v>
      </c>
      <c r="J12" s="27"/>
      <c r="K12" s="28"/>
      <c r="L12" s="7"/>
      <c r="M12" s="7"/>
      <c r="N12" s="7"/>
      <c r="O12" s="7"/>
    </row>
    <row r="13" spans="2:15" ht="26" x14ac:dyDescent="0.35">
      <c r="B13" s="29" t="s">
        <v>45</v>
      </c>
      <c r="C13" s="29">
        <v>15</v>
      </c>
      <c r="D13" s="30">
        <v>3800</v>
      </c>
      <c r="E13" s="8"/>
      <c r="F13" s="8"/>
      <c r="G13" s="9">
        <f t="shared" si="0"/>
        <v>0</v>
      </c>
      <c r="H13" s="9">
        <f t="shared" si="3"/>
        <v>0</v>
      </c>
      <c r="I13" s="10" t="e">
        <f t="shared" si="2"/>
        <v>#DIV/0!</v>
      </c>
      <c r="J13" s="51"/>
      <c r="K13" s="52"/>
      <c r="L13" s="7"/>
      <c r="M13" s="7"/>
      <c r="N13" s="7"/>
      <c r="O13" s="7"/>
    </row>
    <row r="14" spans="2:15" ht="26" x14ac:dyDescent="0.35">
      <c r="B14" s="29" t="s">
        <v>46</v>
      </c>
      <c r="C14" s="29">
        <v>15</v>
      </c>
      <c r="D14" s="30">
        <v>5000</v>
      </c>
      <c r="E14" s="8"/>
      <c r="F14" s="8"/>
      <c r="G14" s="9">
        <f t="shared" si="0"/>
        <v>0</v>
      </c>
      <c r="H14" s="9">
        <f t="shared" si="3"/>
        <v>0</v>
      </c>
      <c r="I14" s="10" t="e">
        <f t="shared" si="2"/>
        <v>#DIV/0!</v>
      </c>
      <c r="J14" s="27"/>
      <c r="K14" s="28"/>
      <c r="L14" s="7"/>
      <c r="M14" s="7"/>
      <c r="N14" s="7"/>
      <c r="O14" s="7"/>
    </row>
    <row r="15" spans="2:15" ht="26" x14ac:dyDescent="0.35">
      <c r="B15" s="29" t="s">
        <v>47</v>
      </c>
      <c r="C15" s="29">
        <v>15</v>
      </c>
      <c r="D15" s="30">
        <v>6000</v>
      </c>
      <c r="E15" s="8"/>
      <c r="F15" s="8"/>
      <c r="G15" s="9">
        <f t="shared" si="0"/>
        <v>0</v>
      </c>
      <c r="H15" s="9">
        <f t="shared" si="3"/>
        <v>0</v>
      </c>
      <c r="I15" s="10" t="e">
        <f t="shared" si="2"/>
        <v>#DIV/0!</v>
      </c>
      <c r="J15" s="27"/>
      <c r="K15" s="28"/>
      <c r="L15" s="7"/>
      <c r="M15" s="7"/>
      <c r="N15" s="7"/>
      <c r="O15" s="7"/>
    </row>
    <row r="16" spans="2:15" ht="26" x14ac:dyDescent="0.35">
      <c r="B16" s="29" t="s">
        <v>49</v>
      </c>
      <c r="C16" s="29">
        <v>15</v>
      </c>
      <c r="D16" s="30">
        <v>7500</v>
      </c>
      <c r="E16" s="8"/>
      <c r="F16" s="8"/>
      <c r="G16" s="9">
        <f t="shared" si="0"/>
        <v>0</v>
      </c>
      <c r="H16" s="9">
        <f t="shared" si="3"/>
        <v>0</v>
      </c>
      <c r="I16" s="10" t="e">
        <f>H16/$C$33</f>
        <v>#DIV/0!</v>
      </c>
      <c r="J16" s="51"/>
      <c r="K16" s="52"/>
      <c r="L16" s="7"/>
    </row>
    <row r="17" spans="2:16" ht="13" x14ac:dyDescent="0.35">
      <c r="B17" s="29" t="s">
        <v>40</v>
      </c>
      <c r="C17" s="29">
        <v>5</v>
      </c>
      <c r="D17" s="30">
        <v>200</v>
      </c>
      <c r="E17" s="8"/>
      <c r="F17" s="8"/>
      <c r="G17" s="9">
        <f t="shared" si="0"/>
        <v>0</v>
      </c>
      <c r="H17" s="9">
        <f t="shared" si="3"/>
        <v>0</v>
      </c>
      <c r="I17" s="10" t="e">
        <f>H17/$C$33</f>
        <v>#DIV/0!</v>
      </c>
      <c r="J17" s="51"/>
      <c r="K17" s="52"/>
      <c r="L17" s="7"/>
    </row>
    <row r="18" spans="2:16" ht="13" x14ac:dyDescent="0.35">
      <c r="B18" s="11" t="s">
        <v>2</v>
      </c>
      <c r="C18" s="11"/>
      <c r="D18" s="12">
        <f>SUMPRODUCT($C$4:$C$17,D4:D17)</f>
        <v>6325000</v>
      </c>
      <c r="E18" s="12">
        <f>SUMPRODUCT($C$4:$C$17,E4:E17)</f>
        <v>0</v>
      </c>
      <c r="F18" s="12">
        <f>SUMPRODUCT($C$4:$C$17,F4:F17)</f>
        <v>0</v>
      </c>
      <c r="G18" s="13">
        <f>SUM(G4:G17)</f>
        <v>0</v>
      </c>
      <c r="H18" s="14">
        <f>SUM(H4:H17)</f>
        <v>0</v>
      </c>
      <c r="I18" s="15" t="e">
        <f>H18/$C$33</f>
        <v>#DIV/0!</v>
      </c>
      <c r="J18" s="53"/>
      <c r="K18" s="53"/>
      <c r="L18" s="7"/>
    </row>
    <row r="19" spans="2:16" x14ac:dyDescent="0.35">
      <c r="L19" s="7"/>
    </row>
    <row r="21" spans="2:16" ht="22.75" customHeight="1" x14ac:dyDescent="0.35">
      <c r="B21" s="54" t="s">
        <v>18</v>
      </c>
      <c r="C21" s="55"/>
      <c r="D21" s="55"/>
      <c r="E21" s="55"/>
      <c r="F21" s="55"/>
      <c r="G21" s="55"/>
    </row>
    <row r="22" spans="2:16" ht="26" x14ac:dyDescent="0.35">
      <c r="B22" s="29" t="s">
        <v>7</v>
      </c>
      <c r="C22" s="29" t="s">
        <v>1</v>
      </c>
      <c r="D22" s="29" t="s">
        <v>4</v>
      </c>
      <c r="E22" s="56" t="s">
        <v>9</v>
      </c>
      <c r="F22" s="57"/>
      <c r="G22" s="58"/>
      <c r="H22" s="59"/>
      <c r="I22" s="60"/>
      <c r="J22" s="60"/>
      <c r="K22" s="60"/>
      <c r="L22" s="60"/>
      <c r="M22" s="60"/>
      <c r="N22" s="60"/>
      <c r="O22" s="60"/>
      <c r="P22" s="60"/>
    </row>
    <row r="23" spans="2:16" ht="13" x14ac:dyDescent="0.35">
      <c r="B23" s="25" t="s">
        <v>6</v>
      </c>
      <c r="C23" s="8"/>
      <c r="D23" s="16" t="e">
        <f t="shared" ref="D23:D28" si="4">C23/$C$33</f>
        <v>#DIV/0!</v>
      </c>
      <c r="E23" s="27"/>
      <c r="F23" s="26"/>
      <c r="G23" s="28"/>
    </row>
    <row r="24" spans="2:16" ht="13" x14ac:dyDescent="0.35">
      <c r="B24" s="25" t="s">
        <v>30</v>
      </c>
      <c r="C24" s="8"/>
      <c r="D24" s="16" t="e">
        <f t="shared" si="4"/>
        <v>#DIV/0!</v>
      </c>
      <c r="E24" s="27"/>
      <c r="F24" s="26"/>
      <c r="G24" s="28"/>
    </row>
    <row r="25" spans="2:16" ht="13" x14ac:dyDescent="0.35">
      <c r="B25" s="25" t="s">
        <v>31</v>
      </c>
      <c r="C25" s="8"/>
      <c r="D25" s="16" t="e">
        <f t="shared" si="4"/>
        <v>#DIV/0!</v>
      </c>
      <c r="E25" s="27"/>
      <c r="F25" s="26"/>
      <c r="G25" s="28"/>
    </row>
    <row r="26" spans="2:16" ht="13" x14ac:dyDescent="0.35">
      <c r="B26" s="25" t="s">
        <v>32</v>
      </c>
      <c r="C26" s="8"/>
      <c r="D26" s="16" t="e">
        <f t="shared" si="4"/>
        <v>#DIV/0!</v>
      </c>
      <c r="E26" s="27"/>
      <c r="F26" s="26"/>
      <c r="G26" s="28"/>
    </row>
    <row r="27" spans="2:16" ht="13" x14ac:dyDescent="0.35">
      <c r="B27" s="25" t="s">
        <v>41</v>
      </c>
      <c r="C27" s="8"/>
      <c r="D27" s="16" t="e">
        <f t="shared" si="4"/>
        <v>#DIV/0!</v>
      </c>
      <c r="E27" s="27"/>
      <c r="F27" s="26"/>
      <c r="G27" s="28"/>
    </row>
    <row r="28" spans="2:16" ht="13" x14ac:dyDescent="0.35">
      <c r="B28" s="11" t="s">
        <v>2</v>
      </c>
      <c r="C28" s="18">
        <f>SUM(C23:C27)</f>
        <v>0</v>
      </c>
      <c r="D28" s="17" t="e">
        <f t="shared" si="4"/>
        <v>#DIV/0!</v>
      </c>
      <c r="E28" s="61"/>
      <c r="F28" s="62"/>
      <c r="G28" s="63"/>
    </row>
    <row r="31" spans="2:16" ht="22.75" customHeight="1" x14ac:dyDescent="0.35">
      <c r="B31" s="47" t="s">
        <v>10</v>
      </c>
      <c r="C31" s="47"/>
      <c r="D31" s="47"/>
    </row>
    <row r="32" spans="2:16" ht="14.5" x14ac:dyDescent="0.35">
      <c r="B32" s="19" t="s">
        <v>11</v>
      </c>
      <c r="C32" s="20">
        <f>G18</f>
        <v>0</v>
      </c>
      <c r="D32" s="21"/>
    </row>
    <row r="33" spans="2:4" ht="14.5" x14ac:dyDescent="0.35">
      <c r="B33" s="19" t="s">
        <v>12</v>
      </c>
      <c r="C33" s="20">
        <f>H18+C28</f>
        <v>0</v>
      </c>
      <c r="D33" s="22" t="e">
        <f>C33/$C$32</f>
        <v>#DIV/0!</v>
      </c>
    </row>
    <row r="34" spans="2:4" ht="14.5" x14ac:dyDescent="0.35">
      <c r="B34" s="19" t="s">
        <v>13</v>
      </c>
      <c r="C34" s="20">
        <f>C32-C33</f>
        <v>0</v>
      </c>
      <c r="D34" s="22" t="e">
        <f>C34/$C$32</f>
        <v>#DIV/0!</v>
      </c>
    </row>
    <row r="35" spans="2:4" ht="14.5" x14ac:dyDescent="0.35">
      <c r="B35" s="23"/>
      <c r="C35" s="23"/>
      <c r="D35" s="23"/>
    </row>
  </sheetData>
  <mergeCells count="12">
    <mergeCell ref="B31:D31"/>
    <mergeCell ref="B1:K1"/>
    <mergeCell ref="B2:K2"/>
    <mergeCell ref="J3:K3"/>
    <mergeCell ref="J13:K13"/>
    <mergeCell ref="J16:K16"/>
    <mergeCell ref="J17:K17"/>
    <mergeCell ref="J18:K18"/>
    <mergeCell ref="B21:G21"/>
    <mergeCell ref="E22:G22"/>
    <mergeCell ref="H22:P22"/>
    <mergeCell ref="E28:G2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&amp;C&amp;18Appendice A all'All.9_ Schema di conto economico</oddHeader>
    <oddFooter>&amp;LID 2662 - AQ Veicoli 2 bis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tabSelected="1" view="pageLayout" topLeftCell="A7" zoomScale="77" zoomScaleNormal="100" zoomScalePageLayoutView="77" workbookViewId="0">
      <selection activeCell="F9" sqref="F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48" t="s">
        <v>44</v>
      </c>
      <c r="C1" s="48"/>
      <c r="D1" s="48"/>
      <c r="E1" s="48"/>
      <c r="F1" s="48"/>
      <c r="G1" s="48"/>
      <c r="H1" s="48"/>
      <c r="I1" s="48"/>
      <c r="J1" s="48"/>
      <c r="K1" s="48"/>
    </row>
    <row r="2" spans="2:15" ht="22.75" customHeight="1" x14ac:dyDescent="0.35">
      <c r="B2" s="49" t="s">
        <v>20</v>
      </c>
      <c r="C2" s="49"/>
      <c r="D2" s="49"/>
      <c r="E2" s="49"/>
      <c r="F2" s="49"/>
      <c r="G2" s="49"/>
      <c r="H2" s="49"/>
      <c r="I2" s="49"/>
      <c r="J2" s="49"/>
      <c r="K2" s="49"/>
    </row>
    <row r="3" spans="2:15" ht="52" x14ac:dyDescent="0.35">
      <c r="B3" s="29" t="s">
        <v>8</v>
      </c>
      <c r="C3" s="29" t="s">
        <v>19</v>
      </c>
      <c r="D3" s="29" t="s">
        <v>3</v>
      </c>
      <c r="E3" s="29" t="s">
        <v>5</v>
      </c>
      <c r="F3" s="29" t="s">
        <v>14</v>
      </c>
      <c r="G3" s="29" t="s">
        <v>0</v>
      </c>
      <c r="H3" s="29" t="s">
        <v>1</v>
      </c>
      <c r="I3" s="29" t="s">
        <v>4</v>
      </c>
      <c r="J3" s="50" t="s">
        <v>9</v>
      </c>
      <c r="K3" s="50"/>
    </row>
    <row r="4" spans="2:15" ht="13" x14ac:dyDescent="0.35">
      <c r="B4" s="29" t="s">
        <v>52</v>
      </c>
      <c r="C4" s="29">
        <v>50</v>
      </c>
      <c r="D4" s="30">
        <v>58000</v>
      </c>
      <c r="E4" s="8"/>
      <c r="F4" s="8"/>
      <c r="G4" s="9">
        <f t="shared" ref="G4:G16" si="0">E4*C4</f>
        <v>0</v>
      </c>
      <c r="H4" s="9">
        <f t="shared" ref="H4:H9" si="1">F4*C4</f>
        <v>0</v>
      </c>
      <c r="I4" s="10" t="e">
        <f t="shared" ref="I4:I14" si="2">H4/$C$32</f>
        <v>#DIV/0!</v>
      </c>
      <c r="J4" s="27"/>
      <c r="K4" s="28"/>
    </row>
    <row r="5" spans="2:15" ht="26" x14ac:dyDescent="0.35">
      <c r="B5" s="29" t="s">
        <v>33</v>
      </c>
      <c r="C5" s="29">
        <v>10</v>
      </c>
      <c r="D5" s="30">
        <v>4000</v>
      </c>
      <c r="E5" s="8"/>
      <c r="F5" s="8"/>
      <c r="G5" s="9">
        <f t="shared" si="0"/>
        <v>0</v>
      </c>
      <c r="H5" s="9">
        <f t="shared" si="1"/>
        <v>0</v>
      </c>
      <c r="I5" s="10" t="e">
        <f t="shared" si="2"/>
        <v>#DIV/0!</v>
      </c>
      <c r="J5" s="27"/>
      <c r="K5" s="28"/>
    </row>
    <row r="6" spans="2:15" ht="26" x14ac:dyDescent="0.35">
      <c r="B6" s="29" t="s">
        <v>34</v>
      </c>
      <c r="C6" s="29">
        <v>5</v>
      </c>
      <c r="D6" s="30">
        <v>1200</v>
      </c>
      <c r="E6" s="8"/>
      <c r="F6" s="8"/>
      <c r="G6" s="9">
        <f t="shared" si="0"/>
        <v>0</v>
      </c>
      <c r="H6" s="9">
        <f t="shared" si="1"/>
        <v>0</v>
      </c>
      <c r="I6" s="10" t="e">
        <f t="shared" si="2"/>
        <v>#DIV/0!</v>
      </c>
      <c r="J6" s="27"/>
      <c r="K6" s="28"/>
    </row>
    <row r="7" spans="2:15" ht="13" x14ac:dyDescent="0.35">
      <c r="B7" s="29" t="s">
        <v>35</v>
      </c>
      <c r="C7" s="29">
        <v>10</v>
      </c>
      <c r="D7" s="30">
        <v>2000</v>
      </c>
      <c r="E7" s="8"/>
      <c r="F7" s="8"/>
      <c r="G7" s="9">
        <f t="shared" si="0"/>
        <v>0</v>
      </c>
      <c r="H7" s="9">
        <f t="shared" si="1"/>
        <v>0</v>
      </c>
      <c r="I7" s="10" t="e">
        <f t="shared" si="2"/>
        <v>#DIV/0!</v>
      </c>
      <c r="J7" s="27"/>
      <c r="K7" s="28"/>
    </row>
    <row r="8" spans="2:15" ht="13" x14ac:dyDescent="0.35">
      <c r="B8" s="29" t="s">
        <v>36</v>
      </c>
      <c r="C8" s="29">
        <v>10</v>
      </c>
      <c r="D8" s="30">
        <v>3500</v>
      </c>
      <c r="E8" s="8"/>
      <c r="F8" s="8"/>
      <c r="G8" s="9">
        <f t="shared" si="0"/>
        <v>0</v>
      </c>
      <c r="H8" s="9">
        <f t="shared" si="1"/>
        <v>0</v>
      </c>
      <c r="I8" s="10" t="e">
        <f t="shared" si="2"/>
        <v>#DIV/0!</v>
      </c>
      <c r="J8" s="27"/>
      <c r="K8" s="28"/>
    </row>
    <row r="9" spans="2:15" ht="39" x14ac:dyDescent="0.35">
      <c r="B9" s="29" t="s">
        <v>37</v>
      </c>
      <c r="C9" s="29">
        <v>5</v>
      </c>
      <c r="D9" s="30">
        <v>2500</v>
      </c>
      <c r="E9" s="8"/>
      <c r="F9" s="8"/>
      <c r="G9" s="9">
        <f t="shared" si="0"/>
        <v>0</v>
      </c>
      <c r="H9" s="9">
        <f t="shared" si="1"/>
        <v>0</v>
      </c>
      <c r="I9" s="10" t="e">
        <f t="shared" si="2"/>
        <v>#DIV/0!</v>
      </c>
      <c r="J9" s="27"/>
      <c r="K9" s="28"/>
    </row>
    <row r="10" spans="2:15" ht="26" x14ac:dyDescent="0.35">
      <c r="B10" s="29" t="s">
        <v>38</v>
      </c>
      <c r="C10" s="29">
        <v>10</v>
      </c>
      <c r="D10" s="30">
        <v>1200</v>
      </c>
      <c r="E10" s="8"/>
      <c r="F10" s="8"/>
      <c r="G10" s="9">
        <f t="shared" si="0"/>
        <v>0</v>
      </c>
      <c r="H10" s="9">
        <f>F10*C10</f>
        <v>0</v>
      </c>
      <c r="I10" s="10" t="e">
        <f t="shared" si="2"/>
        <v>#DIV/0!</v>
      </c>
      <c r="J10" s="27"/>
      <c r="K10" s="28"/>
      <c r="L10" s="7"/>
      <c r="M10" s="7"/>
      <c r="N10" s="7"/>
      <c r="O10" s="7"/>
    </row>
    <row r="11" spans="2:15" ht="39" x14ac:dyDescent="0.35">
      <c r="B11" s="29" t="s">
        <v>39</v>
      </c>
      <c r="C11" s="29">
        <v>5</v>
      </c>
      <c r="D11" s="30">
        <v>600</v>
      </c>
      <c r="E11" s="8"/>
      <c r="F11" s="8"/>
      <c r="G11" s="9">
        <f t="shared" si="0"/>
        <v>0</v>
      </c>
      <c r="H11" s="9">
        <f t="shared" ref="H11:H16" si="3">F11*C11</f>
        <v>0</v>
      </c>
      <c r="I11" s="10" t="e">
        <f t="shared" si="2"/>
        <v>#DIV/0!</v>
      </c>
      <c r="J11" s="27"/>
      <c r="K11" s="28"/>
      <c r="L11" s="7"/>
      <c r="M11" s="7"/>
      <c r="N11" s="7"/>
      <c r="O11" s="7"/>
    </row>
    <row r="12" spans="2:15" ht="26" x14ac:dyDescent="0.35">
      <c r="B12" s="29" t="s">
        <v>45</v>
      </c>
      <c r="C12" s="29">
        <v>5</v>
      </c>
      <c r="D12" s="30">
        <v>3800</v>
      </c>
      <c r="E12" s="8"/>
      <c r="F12" s="8"/>
      <c r="G12" s="9">
        <f t="shared" si="0"/>
        <v>0</v>
      </c>
      <c r="H12" s="9">
        <f t="shared" si="3"/>
        <v>0</v>
      </c>
      <c r="I12" s="10" t="e">
        <f t="shared" si="2"/>
        <v>#DIV/0!</v>
      </c>
      <c r="J12" s="51"/>
      <c r="K12" s="52"/>
      <c r="L12" s="7"/>
      <c r="M12" s="7"/>
      <c r="N12" s="7"/>
      <c r="O12" s="7"/>
    </row>
    <row r="13" spans="2:15" ht="26" x14ac:dyDescent="0.35">
      <c r="B13" s="29" t="s">
        <v>46</v>
      </c>
      <c r="C13" s="29">
        <v>10</v>
      </c>
      <c r="D13" s="30">
        <v>5000</v>
      </c>
      <c r="E13" s="8"/>
      <c r="F13" s="8"/>
      <c r="G13" s="9">
        <f t="shared" si="0"/>
        <v>0</v>
      </c>
      <c r="H13" s="9">
        <f t="shared" si="3"/>
        <v>0</v>
      </c>
      <c r="I13" s="10" t="e">
        <f t="shared" si="2"/>
        <v>#DIV/0!</v>
      </c>
      <c r="J13" s="27"/>
      <c r="K13" s="28"/>
      <c r="L13" s="7"/>
      <c r="M13" s="7"/>
      <c r="N13" s="7"/>
      <c r="O13" s="7"/>
    </row>
    <row r="14" spans="2:15" ht="26" x14ac:dyDescent="0.35">
      <c r="B14" s="29" t="s">
        <v>47</v>
      </c>
      <c r="C14" s="29">
        <v>5</v>
      </c>
      <c r="D14" s="30">
        <v>6000</v>
      </c>
      <c r="E14" s="8"/>
      <c r="F14" s="8"/>
      <c r="G14" s="9">
        <f t="shared" si="0"/>
        <v>0</v>
      </c>
      <c r="H14" s="9">
        <f t="shared" si="3"/>
        <v>0</v>
      </c>
      <c r="I14" s="10" t="e">
        <f t="shared" si="2"/>
        <v>#DIV/0!</v>
      </c>
      <c r="J14" s="27"/>
      <c r="K14" s="28"/>
      <c r="L14" s="7"/>
      <c r="M14" s="7"/>
      <c r="N14" s="7"/>
      <c r="O14" s="7"/>
    </row>
    <row r="15" spans="2:15" ht="26" x14ac:dyDescent="0.35">
      <c r="B15" s="29" t="s">
        <v>49</v>
      </c>
      <c r="C15" s="29">
        <v>10</v>
      </c>
      <c r="D15" s="30">
        <v>8000</v>
      </c>
      <c r="E15" s="8"/>
      <c r="F15" s="8"/>
      <c r="G15" s="9">
        <f t="shared" si="0"/>
        <v>0</v>
      </c>
      <c r="H15" s="9">
        <f t="shared" si="3"/>
        <v>0</v>
      </c>
      <c r="I15" s="10" t="e">
        <f>H15/$C$32</f>
        <v>#DIV/0!</v>
      </c>
      <c r="J15" s="51"/>
      <c r="K15" s="52"/>
      <c r="L15" s="7"/>
    </row>
    <row r="16" spans="2:15" ht="13" x14ac:dyDescent="0.35">
      <c r="B16" s="29" t="s">
        <v>40</v>
      </c>
      <c r="C16" s="29">
        <v>5</v>
      </c>
      <c r="D16" s="30">
        <v>200</v>
      </c>
      <c r="E16" s="8"/>
      <c r="F16" s="8"/>
      <c r="G16" s="9">
        <f t="shared" si="0"/>
        <v>0</v>
      </c>
      <c r="H16" s="9">
        <f t="shared" si="3"/>
        <v>0</v>
      </c>
      <c r="I16" s="10" t="e">
        <f>H16/$C$32</f>
        <v>#DIV/0!</v>
      </c>
      <c r="J16" s="51"/>
      <c r="K16" s="52"/>
      <c r="L16" s="7"/>
    </row>
    <row r="17" spans="2:16" ht="13" x14ac:dyDescent="0.35">
      <c r="B17" s="11" t="s">
        <v>2</v>
      </c>
      <c r="C17" s="11"/>
      <c r="D17" s="12">
        <f>SUMPRODUCT($C$4:$C$16,D4:D16)</f>
        <v>3208500</v>
      </c>
      <c r="E17" s="12">
        <f>SUMPRODUCT($C$4:$C$16,E4:E16)</f>
        <v>0</v>
      </c>
      <c r="F17" s="12">
        <f>SUMPRODUCT($C$4:$C$16,F4:F16)</f>
        <v>0</v>
      </c>
      <c r="G17" s="13">
        <f>SUM(G4:G16)</f>
        <v>0</v>
      </c>
      <c r="H17" s="14">
        <f>SUM(H4:H16)</f>
        <v>0</v>
      </c>
      <c r="I17" s="15" t="e">
        <f>H17/$C$32</f>
        <v>#DIV/0!</v>
      </c>
      <c r="J17" s="53"/>
      <c r="K17" s="53"/>
      <c r="L17" s="7"/>
    </row>
    <row r="18" spans="2:16" x14ac:dyDescent="0.35">
      <c r="L18" s="7"/>
    </row>
    <row r="20" spans="2:16" ht="22.75" customHeight="1" x14ac:dyDescent="0.35">
      <c r="B20" s="54" t="s">
        <v>18</v>
      </c>
      <c r="C20" s="55"/>
      <c r="D20" s="55"/>
      <c r="E20" s="55"/>
      <c r="F20" s="55"/>
      <c r="G20" s="55"/>
    </row>
    <row r="21" spans="2:16" ht="26" x14ac:dyDescent="0.35">
      <c r="B21" s="29" t="s">
        <v>7</v>
      </c>
      <c r="C21" s="29" t="s">
        <v>1</v>
      </c>
      <c r="D21" s="29" t="s">
        <v>4</v>
      </c>
      <c r="E21" s="56" t="s">
        <v>9</v>
      </c>
      <c r="F21" s="57"/>
      <c r="G21" s="58"/>
      <c r="H21" s="59"/>
      <c r="I21" s="60"/>
      <c r="J21" s="60"/>
      <c r="K21" s="60"/>
      <c r="L21" s="60"/>
      <c r="M21" s="60"/>
      <c r="N21" s="60"/>
      <c r="O21" s="60"/>
      <c r="P21" s="60"/>
    </row>
    <row r="22" spans="2:16" ht="13" x14ac:dyDescent="0.35">
      <c r="B22" s="25" t="s">
        <v>6</v>
      </c>
      <c r="C22" s="8"/>
      <c r="D22" s="16" t="e">
        <f t="shared" ref="D22:D27" si="4">C22/$C$32</f>
        <v>#DIV/0!</v>
      </c>
      <c r="E22" s="27"/>
      <c r="F22" s="26"/>
      <c r="G22" s="28"/>
    </row>
    <row r="23" spans="2:16" ht="13" x14ac:dyDescent="0.35">
      <c r="B23" s="25" t="s">
        <v>30</v>
      </c>
      <c r="C23" s="8"/>
      <c r="D23" s="16" t="e">
        <f t="shared" si="4"/>
        <v>#DIV/0!</v>
      </c>
      <c r="E23" s="27"/>
      <c r="F23" s="26"/>
      <c r="G23" s="28"/>
    </row>
    <row r="24" spans="2:16" ht="13" x14ac:dyDescent="0.35">
      <c r="B24" s="25" t="s">
        <v>31</v>
      </c>
      <c r="C24" s="8"/>
      <c r="D24" s="16" t="e">
        <f t="shared" si="4"/>
        <v>#DIV/0!</v>
      </c>
      <c r="E24" s="27"/>
      <c r="F24" s="26"/>
      <c r="G24" s="28"/>
    </row>
    <row r="25" spans="2:16" ht="13" x14ac:dyDescent="0.35">
      <c r="B25" s="25" t="s">
        <v>32</v>
      </c>
      <c r="C25" s="8"/>
      <c r="D25" s="16" t="e">
        <f t="shared" si="4"/>
        <v>#DIV/0!</v>
      </c>
      <c r="E25" s="27"/>
      <c r="F25" s="26"/>
      <c r="G25" s="28"/>
    </row>
    <row r="26" spans="2:16" ht="13" x14ac:dyDescent="0.35">
      <c r="B26" s="25" t="s">
        <v>41</v>
      </c>
      <c r="C26" s="8"/>
      <c r="D26" s="16" t="e">
        <f t="shared" si="4"/>
        <v>#DIV/0!</v>
      </c>
      <c r="E26" s="27"/>
      <c r="F26" s="26"/>
      <c r="G26" s="28"/>
    </row>
    <row r="27" spans="2:16" ht="13" x14ac:dyDescent="0.35">
      <c r="B27" s="11" t="s">
        <v>2</v>
      </c>
      <c r="C27" s="18">
        <f>SUM(C22:C26)</f>
        <v>0</v>
      </c>
      <c r="D27" s="17" t="e">
        <f t="shared" si="4"/>
        <v>#DIV/0!</v>
      </c>
      <c r="E27" s="61"/>
      <c r="F27" s="62"/>
      <c r="G27" s="63"/>
    </row>
    <row r="30" spans="2:16" ht="22.75" customHeight="1" x14ac:dyDescent="0.35">
      <c r="B30" s="47" t="s">
        <v>10</v>
      </c>
      <c r="C30" s="47"/>
      <c r="D30" s="47"/>
    </row>
    <row r="31" spans="2:16" ht="14.5" x14ac:dyDescent="0.35">
      <c r="B31" s="19" t="s">
        <v>11</v>
      </c>
      <c r="C31" s="20">
        <f>G17</f>
        <v>0</v>
      </c>
      <c r="D31" s="21"/>
    </row>
    <row r="32" spans="2:16" ht="14.5" x14ac:dyDescent="0.35">
      <c r="B32" s="19" t="s">
        <v>12</v>
      </c>
      <c r="C32" s="20">
        <f>H17+C27</f>
        <v>0</v>
      </c>
      <c r="D32" s="22" t="e">
        <f>C32/$C$31</f>
        <v>#DIV/0!</v>
      </c>
    </row>
    <row r="33" spans="2:4" ht="14.5" x14ac:dyDescent="0.35">
      <c r="B33" s="19" t="s">
        <v>13</v>
      </c>
      <c r="C33" s="20">
        <f>C31-C32</f>
        <v>0</v>
      </c>
      <c r="D33" s="22" t="e">
        <f>C33/$C$31</f>
        <v>#DIV/0!</v>
      </c>
    </row>
    <row r="34" spans="2:4" ht="14.5" x14ac:dyDescent="0.35">
      <c r="B34" s="23"/>
      <c r="C34" s="23"/>
      <c r="D34" s="23"/>
    </row>
  </sheetData>
  <mergeCells count="12">
    <mergeCell ref="B30:D30"/>
    <mergeCell ref="B1:K1"/>
    <mergeCell ref="B2:K2"/>
    <mergeCell ref="J3:K3"/>
    <mergeCell ref="J12:K12"/>
    <mergeCell ref="J15:K15"/>
    <mergeCell ref="J16:K16"/>
    <mergeCell ref="J17:K17"/>
    <mergeCell ref="B20:G20"/>
    <mergeCell ref="E21:G21"/>
    <mergeCell ref="H21:P21"/>
    <mergeCell ref="E27:G2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&amp;C&amp;18Appendice A all'All.9_ Schema di conto economico</oddHeader>
    <oddFooter>&amp;LID 2662 - AQ Veicoli 2 bis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Istruzioni compilazione</vt:lpstr>
      <vt:lpstr>Conto Economico Lotto 1</vt:lpstr>
      <vt:lpstr>Conto Economico Lotto 2</vt:lpstr>
      <vt:lpstr>Conto Economico Lotto 3</vt:lpstr>
      <vt:lpstr>'Istruzioni compilazione'!Area_stampa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Valentina Bonvissuto</cp:lastModifiedBy>
  <cp:lastPrinted>2023-04-21T10:51:13Z</cp:lastPrinted>
  <dcterms:created xsi:type="dcterms:W3CDTF">2021-02-25T11:20:16Z</dcterms:created>
  <dcterms:modified xsi:type="dcterms:W3CDTF">2023-04-21T10:58:16Z</dcterms:modified>
</cp:coreProperties>
</file>