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ene.salome\Desktop\SOPRA  SOGLIA\PNRR\ID 2700 - CRM Cloud SaaS\09. Pubblicazione\ID 2700_DOC_def\"/>
    </mc:Choice>
  </mc:AlternateContent>
  <xr:revisionPtr revIDLastSave="0" documentId="13_ncr:1_{F36B5D56-B45B-4C19-8DC3-26602E46C752}" xr6:coauthVersionLast="47" xr6:coauthVersionMax="47" xr10:uidLastSave="{00000000-0000-0000-0000-000000000000}"/>
  <bookViews>
    <workbookView xWindow="-3130" yWindow="0" windowWidth="21600" windowHeight="10400" tabRatio="635" activeTab="1" xr2:uid="{00000000-000D-0000-FFFF-FFFF00000000}"/>
  </bookViews>
  <sheets>
    <sheet name="ISTRUZIONI" sheetId="15" r:id="rId1"/>
    <sheet name="GARANZIE CONVENZIONE-AQ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3" l="1"/>
  <c r="E9" i="13" l="1"/>
  <c r="D10" i="13" s="1"/>
  <c r="E26" i="13" l="1"/>
  <c r="D28" i="13"/>
  <c r="E28" i="13" s="1"/>
  <c r="D27" i="13"/>
  <c r="E27" i="13" s="1"/>
  <c r="D22" i="13"/>
  <c r="D29" i="13" l="1"/>
  <c r="D23" i="13" l="1"/>
  <c r="D15" i="13"/>
  <c r="D30" i="13"/>
</calcChain>
</file>

<file path=xl/sharedStrings.xml><?xml version="1.0" encoding="utf-8"?>
<sst xmlns="http://schemas.openxmlformats.org/spreadsheetml/2006/main" count="41" uniqueCount="39">
  <si>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</si>
  <si>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</si>
  <si>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</si>
  <si>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</si>
  <si>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</si>
  <si>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</si>
  <si>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</si>
  <si>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</si>
  <si>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</si>
  <si>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</si>
  <si>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</si>
  <si>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</si>
  <si>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</si>
  <si>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</si>
  <si>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</si>
  <si>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</si>
  <si>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</si>
  <si>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</si>
  <si>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</si>
  <si>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</si>
  <si>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</si>
  <si>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</si>
  <si>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</si>
  <si>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</si>
  <si>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</si>
  <si>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</si>
  <si>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</si>
  <si>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</si>
  <si>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</si>
  <si>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</si>
  <si>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</si>
  <si>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</si>
  <si>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</si>
  <si>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</si>
  <si>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</si>
  <si>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Sistemi di gestione per la Sicurezza delle Informazioni ISO/IEC 27001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</si>
  <si>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23.2 del disciplinare di gara / capitolato d'oneri (NB: il valore è indicato preventivamente a solo titolo di esempio)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</si>
  <si>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 - par. 10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</si>
  <si>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par.16 del disciplinare /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</si>
</sst>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18" fillId="0" borderId="1" xfId="0" applyFont="1" applyBorder="1" applyAlignment="1">
      <alignment vertical="center" wrapText="1"/>
    </xf>
    <xf numFmtId="9" fontId="18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9" fontId="18" fillId="0" borderId="2" xfId="0" applyNumberFormat="1" applyFont="1" applyBorder="1" applyAlignment="1">
      <alignment horizontal="center" vertical="center"/>
    </xf>
    <xf numFmtId="9" fontId="18" fillId="0" borderId="3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opLeftCell="A6" workbookViewId="0">
      <selection activeCell="D10" sqref="D10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23</v>
      </c>
    </row>
    <row r="4" spans="1:4" s="23" customFormat="1" ht="31.5" customHeight="1" x14ac:dyDescent="0.35">
      <c r="C4" s="26" t="s">
        <v>24</v>
      </c>
      <c r="D4" s="26"/>
    </row>
    <row r="5" spans="1:4" s="23" customFormat="1" ht="31.5" customHeight="1" x14ac:dyDescent="0.35">
      <c r="C5" s="26" t="s">
        <v>25</v>
      </c>
      <c r="D5" s="26"/>
    </row>
    <row r="6" spans="1:4" s="23" customFormat="1" ht="31.5" customHeight="1" x14ac:dyDescent="0.35">
      <c r="C6" s="26" t="s">
        <v>26</v>
      </c>
      <c r="D6" s="26"/>
    </row>
    <row r="7" spans="1:4" x14ac:dyDescent="0.35">
      <c r="C7" s="27"/>
      <c r="D7" s="27"/>
    </row>
    <row r="8" spans="1:4" x14ac:dyDescent="0.35">
      <c r="C8" s="26" t="s">
        <v>27</v>
      </c>
      <c r="D8" s="26"/>
    </row>
    <row r="9" spans="1:4" ht="34.5" customHeight="1" x14ac:dyDescent="0.35">
      <c r="C9" s="20" t="s">
        <v>28</v>
      </c>
      <c r="D9" s="19" t="s">
        <v>34</v>
      </c>
    </row>
    <row r="10" spans="1:4" ht="34.5" customHeight="1" x14ac:dyDescent="0.35">
      <c r="C10" s="21" t="s">
        <v>29</v>
      </c>
      <c r="D10" s="19" t="s">
        <v>30</v>
      </c>
    </row>
    <row r="11" spans="1:4" ht="34.5" customHeight="1" x14ac:dyDescent="0.35">
      <c r="C11" s="22" t="s">
        <v>31</v>
      </c>
      <c r="D11" s="19" t="s">
        <v>32</v>
      </c>
    </row>
    <row r="12" spans="1:4" x14ac:dyDescent="0.35">
      <c r="C12" s="19"/>
      <c r="D12" s="19"/>
    </row>
    <row r="13" spans="1:4" x14ac:dyDescent="0.35">
      <c r="C13" s="18"/>
    </row>
    <row r="14" spans="1:4" x14ac:dyDescent="0.35">
      <c r="C14" s="18"/>
    </row>
    <row r="15" spans="1:4" x14ac:dyDescent="0.35">
      <c r="C15" s="18"/>
    </row>
    <row r="16" spans="1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0"/>
  <sheetViews>
    <sheetView tabSelected="1" zoomScaleNormal="100" zoomScaleSheetLayoutView="97" workbookViewId="0">
      <selection activeCell="F8" sqref="F8:M9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45" t="s">
        <v>16</v>
      </c>
      <c r="C3" s="45"/>
      <c r="D3" s="45"/>
      <c r="E3" s="45"/>
      <c r="F3" s="1"/>
    </row>
    <row r="4" spans="1:13" ht="28.5" customHeight="1" x14ac:dyDescent="0.35">
      <c r="B4" s="29" t="s">
        <v>17</v>
      </c>
      <c r="C4" s="30"/>
      <c r="D4" s="30"/>
      <c r="E4" s="31"/>
      <c r="F4" s="1"/>
    </row>
    <row r="5" spans="1:13" ht="26" x14ac:dyDescent="0.35">
      <c r="B5" s="11" t="s">
        <v>4</v>
      </c>
      <c r="C5" s="11" t="s">
        <v>1</v>
      </c>
      <c r="D5" s="11" t="s">
        <v>0</v>
      </c>
      <c r="E5" s="11" t="s">
        <v>6</v>
      </c>
      <c r="F5" s="1"/>
    </row>
    <row r="6" spans="1:13" x14ac:dyDescent="0.35">
      <c r="A6" s="61"/>
      <c r="B6" s="8" t="s">
        <v>8</v>
      </c>
      <c r="C6" s="3">
        <v>0.3</v>
      </c>
      <c r="D6" s="6" t="s">
        <v>33</v>
      </c>
      <c r="E6" s="62">
        <f>IF(D7="s",C7,IF(D6="s",C6,0))</f>
        <v>0</v>
      </c>
      <c r="F6" s="1"/>
    </row>
    <row r="7" spans="1:13" ht="26" x14ac:dyDescent="0.35">
      <c r="A7" s="61"/>
      <c r="B7" s="8" t="s">
        <v>9</v>
      </c>
      <c r="C7" s="3">
        <v>0.5</v>
      </c>
      <c r="D7" s="6" t="s">
        <v>33</v>
      </c>
      <c r="E7" s="63"/>
      <c r="F7" s="1"/>
    </row>
    <row r="8" spans="1:13" x14ac:dyDescent="0.35">
      <c r="B8" s="12" t="s">
        <v>10</v>
      </c>
      <c r="C8" s="13"/>
      <c r="D8" s="14"/>
      <c r="E8" s="15"/>
      <c r="F8" s="55"/>
      <c r="G8" s="56"/>
      <c r="H8" s="56"/>
      <c r="I8" s="56"/>
      <c r="J8" s="56"/>
      <c r="K8" s="56"/>
      <c r="L8" s="56"/>
      <c r="M8" s="56"/>
    </row>
    <row r="9" spans="1:13" ht="40.5" customHeight="1" x14ac:dyDescent="0.35">
      <c r="A9" s="10"/>
      <c r="B9" s="24" t="s">
        <v>35</v>
      </c>
      <c r="C9" s="25">
        <v>0.1</v>
      </c>
      <c r="D9" s="6" t="s">
        <v>33</v>
      </c>
      <c r="E9" s="9">
        <f>IF(D9="s",C9,0)</f>
        <v>0</v>
      </c>
      <c r="F9" s="55"/>
      <c r="G9" s="56"/>
      <c r="H9" s="56"/>
      <c r="I9" s="56"/>
      <c r="J9" s="56"/>
      <c r="K9" s="56"/>
      <c r="L9" s="56"/>
      <c r="M9" s="56"/>
    </row>
    <row r="10" spans="1:13" ht="43.5" customHeight="1" x14ac:dyDescent="0.35">
      <c r="B10" s="64" t="s">
        <v>7</v>
      </c>
      <c r="C10" s="65"/>
      <c r="D10" s="66">
        <f>IFERROR(1-(1-E6)*(1-#REF!)*(1-E9),1-(1-E6)*(1-E9))</f>
        <v>0</v>
      </c>
      <c r="E10" s="66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45" t="s">
        <v>11</v>
      </c>
      <c r="C13" s="45"/>
      <c r="D13" s="45"/>
      <c r="E13" s="45"/>
    </row>
    <row r="14" spans="1:13" ht="60.75" customHeight="1" x14ac:dyDescent="0.35">
      <c r="B14" s="57" t="s">
        <v>37</v>
      </c>
      <c r="C14" s="58"/>
      <c r="D14" s="50">
        <v>1000000</v>
      </c>
      <c r="E14" s="51"/>
      <c r="F14" s="4"/>
    </row>
    <row r="15" spans="1:13" x14ac:dyDescent="0.35">
      <c r="B15" s="59" t="s">
        <v>12</v>
      </c>
      <c r="C15" s="60"/>
      <c r="D15" s="28">
        <f>ROUND((1-$D$10)*$D14,0)</f>
        <v>1000000</v>
      </c>
      <c r="E15" s="28"/>
    </row>
    <row r="18" spans="2:6" ht="31.5" customHeight="1" x14ac:dyDescent="0.35">
      <c r="B18" s="45" t="s">
        <v>18</v>
      </c>
      <c r="C18" s="46"/>
      <c r="D18" s="46"/>
      <c r="E18" s="47"/>
      <c r="F18" s="16"/>
    </row>
    <row r="19" spans="2:6" ht="61.5" customHeight="1" x14ac:dyDescent="0.35">
      <c r="B19" s="48" t="s">
        <v>36</v>
      </c>
      <c r="C19" s="49"/>
      <c r="D19" s="50">
        <v>1000000</v>
      </c>
      <c r="E19" s="51"/>
      <c r="F19" s="4"/>
    </row>
    <row r="20" spans="2:6" ht="20.25" customHeight="1" x14ac:dyDescent="0.35">
      <c r="B20" s="52" t="s">
        <v>19</v>
      </c>
      <c r="C20" s="53"/>
      <c r="D20" s="53"/>
      <c r="E20" s="54"/>
    </row>
    <row r="21" spans="2:6" x14ac:dyDescent="0.35">
      <c r="B21" s="37" t="s">
        <v>2</v>
      </c>
      <c r="C21" s="38"/>
      <c r="D21" s="43">
        <v>0.01</v>
      </c>
      <c r="E21" s="44"/>
      <c r="F21" s="4"/>
    </row>
    <row r="22" spans="2:6" ht="30" customHeight="1" x14ac:dyDescent="0.35">
      <c r="B22" s="39" t="s">
        <v>14</v>
      </c>
      <c r="C22" s="40"/>
      <c r="D22" s="41">
        <f>D21*D$19</f>
        <v>10000</v>
      </c>
      <c r="E22" s="42"/>
    </row>
    <row r="23" spans="2:6" x14ac:dyDescent="0.35">
      <c r="B23" s="36" t="s">
        <v>3</v>
      </c>
      <c r="C23" s="36"/>
      <c r="D23" s="28">
        <f>ROUND((1-$D$10)*$D22,0)</f>
        <v>10000</v>
      </c>
      <c r="E23" s="28"/>
    </row>
    <row r="24" spans="2:6" ht="36.75" customHeight="1" x14ac:dyDescent="0.35">
      <c r="B24" s="32" t="s">
        <v>20</v>
      </c>
      <c r="C24" s="32"/>
      <c r="D24" s="32"/>
      <c r="E24" s="32"/>
    </row>
    <row r="25" spans="2:6" ht="48.75" customHeight="1" x14ac:dyDescent="0.35">
      <c r="B25" s="33" t="s">
        <v>38</v>
      </c>
      <c r="C25" s="33"/>
      <c r="D25" s="7">
        <v>0.24</v>
      </c>
      <c r="E25" s="17"/>
      <c r="F25" s="4"/>
    </row>
    <row r="26" spans="2:6" ht="29.25" customHeight="1" x14ac:dyDescent="0.35">
      <c r="B26" s="33" t="s">
        <v>13</v>
      </c>
      <c r="C26" s="33"/>
      <c r="D26" s="25">
        <v>0.01</v>
      </c>
      <c r="E26" s="2">
        <f>D26*D$19</f>
        <v>10000</v>
      </c>
      <c r="F26" s="4"/>
    </row>
    <row r="27" spans="2:6" ht="29.25" customHeight="1" x14ac:dyDescent="0.35">
      <c r="B27" s="33" t="s">
        <v>21</v>
      </c>
      <c r="C27" s="33"/>
      <c r="D27" s="9">
        <f>IF(D25&gt;10%,MIN(D25-10%,10%),0%)</f>
        <v>0.1</v>
      </c>
      <c r="E27" s="2">
        <f>D27*D$19</f>
        <v>100000</v>
      </c>
    </row>
    <row r="28" spans="2:6" ht="29.25" customHeight="1" x14ac:dyDescent="0.35">
      <c r="B28" s="33" t="s">
        <v>22</v>
      </c>
      <c r="C28" s="33"/>
      <c r="D28" s="9">
        <f>IF(D25&gt;20%,2*(D25-20%),0%)</f>
        <v>7.999999999999996E-2</v>
      </c>
      <c r="E28" s="2">
        <f>D28*D$19</f>
        <v>79999.999999999956</v>
      </c>
    </row>
    <row r="29" spans="2:6" ht="29.25" customHeight="1" x14ac:dyDescent="0.35">
      <c r="B29" s="34" t="s">
        <v>15</v>
      </c>
      <c r="C29" s="34"/>
      <c r="D29" s="35">
        <f>SUM(E26:E28)</f>
        <v>189999.99999999994</v>
      </c>
      <c r="E29" s="35"/>
    </row>
    <row r="30" spans="2:6" ht="30" customHeight="1" x14ac:dyDescent="0.35">
      <c r="B30" s="36" t="s">
        <v>5</v>
      </c>
      <c r="C30" s="36"/>
      <c r="D30" s="28">
        <f>ROUND((1-$D$10)*$D29,0)</f>
        <v>190000</v>
      </c>
      <c r="E30" s="28"/>
    </row>
  </sheetData>
  <mergeCells count="31">
    <mergeCell ref="B3:E3"/>
    <mergeCell ref="A6:A7"/>
    <mergeCell ref="E6:E7"/>
    <mergeCell ref="B10:C10"/>
    <mergeCell ref="D10:E10"/>
    <mergeCell ref="B18:E18"/>
    <mergeCell ref="B19:C19"/>
    <mergeCell ref="D19:E19"/>
    <mergeCell ref="B20:E20"/>
    <mergeCell ref="F8:M9"/>
    <mergeCell ref="B13:E13"/>
    <mergeCell ref="B14:C14"/>
    <mergeCell ref="D14:E14"/>
    <mergeCell ref="B15:C15"/>
    <mergeCell ref="D15:E15"/>
    <mergeCell ref="D30:E30"/>
    <mergeCell ref="B4:E4"/>
    <mergeCell ref="B24:E24"/>
    <mergeCell ref="B25:C25"/>
    <mergeCell ref="B26:C26"/>
    <mergeCell ref="B27:C27"/>
    <mergeCell ref="B28:C28"/>
    <mergeCell ref="B29:C29"/>
    <mergeCell ref="D29:E29"/>
    <mergeCell ref="B30:C30"/>
    <mergeCell ref="B21:C21"/>
    <mergeCell ref="B22:C22"/>
    <mergeCell ref="B23:C23"/>
    <mergeCell ref="D23:E23"/>
    <mergeCell ref="D22:E22"/>
    <mergeCell ref="D21:E21"/>
  </mergeCells>
  <dataValidations count="1">
    <dataValidation type="list" allowBlank="1" showInputMessage="1" showErrorMessage="1" sqref="D6:D9" xr:uid="{00000000-0002-0000-03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CONVENZIONE-AQ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Salomé Irene</cp:lastModifiedBy>
  <dcterms:created xsi:type="dcterms:W3CDTF">2016-02-02T10:53:31Z</dcterms:created>
  <dcterms:modified xsi:type="dcterms:W3CDTF">2024-09-27T07:40:30Z</dcterms:modified>
</cp:coreProperties>
</file>